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filterPrivacy="1" codeName="ThisWorkbook"/>
  <xr:revisionPtr revIDLastSave="93" documentId="13_ncr:1_{65FB27E5-F9B8-45F8-A7C9-1BA35ABC63D8}" xr6:coauthVersionLast="47" xr6:coauthVersionMax="47" xr10:uidLastSave="{2AAA1AD9-5A33-42CE-923D-F12B6672FE8D}"/>
  <bookViews>
    <workbookView xWindow="-110" yWindow="-110" windowWidth="19420" windowHeight="10300" tabRatio="682" firstSheet="1" activeTab="2" xr2:uid="{00000000-000D-0000-FFFF-FFFF00000000}"/>
  </bookViews>
  <sheets>
    <sheet name="CREDITS" sheetId="8" r:id="rId1"/>
    <sheet name="LOs' names" sheetId="4" r:id="rId2"/>
    <sheet name="Flexibility_Table" sheetId="1" r:id="rId3"/>
    <sheet name="ECVET OVERVIEW" sheetId="2" r:id="rId4"/>
    <sheet name="PlanOverview" sheetId="5" r:id="rId5"/>
    <sheet name="assessment-scaffolding" sheetId="6" r:id="rId6"/>
    <sheet name="reference" sheetId="3"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89" i="6" l="1"/>
  <c r="I389" i="6"/>
  <c r="G389" i="6"/>
  <c r="E389" i="6"/>
  <c r="K388" i="6"/>
  <c r="I388" i="6"/>
  <c r="G388" i="6"/>
  <c r="E388" i="6"/>
  <c r="K387" i="6"/>
  <c r="I387" i="6"/>
  <c r="G387" i="6"/>
  <c r="E387" i="6"/>
  <c r="K386" i="6"/>
  <c r="I386" i="6"/>
  <c r="G386" i="6"/>
  <c r="E386" i="6"/>
  <c r="K385" i="6"/>
  <c r="I385" i="6"/>
  <c r="G385" i="6"/>
  <c r="E385" i="6"/>
  <c r="K384" i="6"/>
  <c r="I384" i="6"/>
  <c r="G384" i="6"/>
  <c r="E384" i="6"/>
  <c r="K383" i="6"/>
  <c r="I383" i="6"/>
  <c r="G383" i="6"/>
  <c r="E383" i="6"/>
  <c r="K382" i="6"/>
  <c r="I382" i="6"/>
  <c r="G382" i="6"/>
  <c r="E382" i="6"/>
  <c r="K381" i="6"/>
  <c r="I381" i="6"/>
  <c r="G381" i="6"/>
  <c r="E381" i="6"/>
  <c r="K380" i="6"/>
  <c r="I380" i="6"/>
  <c r="G380" i="6"/>
  <c r="E380" i="6"/>
  <c r="K379" i="6"/>
  <c r="I379" i="6"/>
  <c r="G379" i="6"/>
  <c r="E379" i="6"/>
  <c r="K378" i="6"/>
  <c r="I378" i="6"/>
  <c r="G378" i="6"/>
  <c r="E378" i="6"/>
  <c r="K377" i="6"/>
  <c r="I377" i="6"/>
  <c r="G377" i="6"/>
  <c r="E377" i="6"/>
  <c r="K376" i="6"/>
  <c r="I376" i="6"/>
  <c r="G376" i="6"/>
  <c r="E376" i="6"/>
  <c r="K375" i="6"/>
  <c r="I375" i="6"/>
  <c r="G375" i="6"/>
  <c r="E375" i="6"/>
  <c r="K374" i="6"/>
  <c r="I374" i="6"/>
  <c r="G374" i="6"/>
  <c r="E374" i="6"/>
  <c r="K373" i="6"/>
  <c r="I373" i="6"/>
  <c r="G373" i="6"/>
  <c r="E373" i="6"/>
  <c r="K372" i="6"/>
  <c r="I372" i="6"/>
  <c r="G372" i="6"/>
  <c r="E372" i="6"/>
  <c r="K371" i="6"/>
  <c r="I371" i="6"/>
  <c r="G371" i="6"/>
  <c r="E371" i="6"/>
  <c r="K370" i="6"/>
  <c r="I370" i="6"/>
  <c r="G370" i="6"/>
  <c r="E370" i="6"/>
  <c r="K369" i="6"/>
  <c r="I369" i="6"/>
  <c r="G369" i="6"/>
  <c r="E369" i="6"/>
  <c r="B366" i="6"/>
  <c r="C389" i="6"/>
  <c r="C388" i="6"/>
  <c r="C387" i="6"/>
  <c r="C386" i="6"/>
  <c r="C385" i="6"/>
  <c r="C384" i="6"/>
  <c r="C383" i="6"/>
  <c r="C382" i="6"/>
  <c r="C381" i="6"/>
  <c r="C380" i="6"/>
  <c r="C379" i="6"/>
  <c r="C378" i="6"/>
  <c r="C377" i="6"/>
  <c r="C376" i="6"/>
  <c r="C375" i="6"/>
  <c r="C374" i="6"/>
  <c r="C373" i="6"/>
  <c r="C372" i="6"/>
  <c r="C371" i="6"/>
  <c r="C370" i="6"/>
  <c r="C369" i="6"/>
  <c r="K363" i="6"/>
  <c r="I363" i="6"/>
  <c r="G363" i="6"/>
  <c r="E363" i="6"/>
  <c r="K362" i="6"/>
  <c r="I362" i="6"/>
  <c r="G362" i="6"/>
  <c r="E362" i="6"/>
  <c r="K361" i="6"/>
  <c r="I361" i="6"/>
  <c r="G361" i="6"/>
  <c r="E361" i="6"/>
  <c r="K360" i="6"/>
  <c r="I360" i="6"/>
  <c r="G360" i="6"/>
  <c r="E360" i="6"/>
  <c r="K359" i="6"/>
  <c r="I359" i="6"/>
  <c r="G359" i="6"/>
  <c r="E359" i="6"/>
  <c r="K358" i="6"/>
  <c r="I358" i="6"/>
  <c r="G358" i="6"/>
  <c r="E358" i="6"/>
  <c r="K357" i="6"/>
  <c r="I357" i="6"/>
  <c r="G357" i="6"/>
  <c r="E357" i="6"/>
  <c r="K356" i="6"/>
  <c r="I356" i="6"/>
  <c r="G356" i="6"/>
  <c r="E356" i="6"/>
  <c r="K355" i="6"/>
  <c r="I355" i="6"/>
  <c r="G355" i="6"/>
  <c r="E355" i="6"/>
  <c r="K354" i="6"/>
  <c r="I354" i="6"/>
  <c r="G354" i="6"/>
  <c r="E354" i="6"/>
  <c r="K353" i="6"/>
  <c r="I353" i="6"/>
  <c r="G353" i="6"/>
  <c r="E353" i="6"/>
  <c r="K352" i="6"/>
  <c r="I352" i="6"/>
  <c r="G352" i="6"/>
  <c r="E352" i="6"/>
  <c r="K351" i="6"/>
  <c r="I351" i="6"/>
  <c r="G351" i="6"/>
  <c r="E351" i="6"/>
  <c r="K350" i="6"/>
  <c r="I350" i="6"/>
  <c r="G350" i="6"/>
  <c r="E350" i="6"/>
  <c r="K349" i="6"/>
  <c r="I349" i="6"/>
  <c r="G349" i="6"/>
  <c r="E349" i="6"/>
  <c r="K348" i="6"/>
  <c r="I348" i="6"/>
  <c r="G348" i="6"/>
  <c r="E348" i="6"/>
  <c r="K347" i="6"/>
  <c r="I347" i="6"/>
  <c r="G347" i="6"/>
  <c r="E347" i="6"/>
  <c r="K346" i="6"/>
  <c r="I346" i="6"/>
  <c r="G346" i="6"/>
  <c r="E346" i="6"/>
  <c r="K345" i="6"/>
  <c r="I345" i="6"/>
  <c r="G345" i="6"/>
  <c r="E345" i="6"/>
  <c r="K344" i="6"/>
  <c r="I344" i="6"/>
  <c r="G344" i="6"/>
  <c r="E344" i="6"/>
  <c r="K343" i="6"/>
  <c r="I343" i="6"/>
  <c r="G343" i="6"/>
  <c r="E343" i="6"/>
  <c r="C363" i="6"/>
  <c r="C362" i="6"/>
  <c r="C361" i="6"/>
  <c r="C360" i="6"/>
  <c r="C359" i="6"/>
  <c r="C358" i="6"/>
  <c r="C357" i="6"/>
  <c r="C356" i="6"/>
  <c r="C355" i="6"/>
  <c r="C354" i="6"/>
  <c r="C353" i="6"/>
  <c r="C352" i="6"/>
  <c r="C351" i="6"/>
  <c r="C350" i="6"/>
  <c r="C349" i="6"/>
  <c r="C348" i="6"/>
  <c r="C347" i="6"/>
  <c r="C346" i="6"/>
  <c r="C345" i="6"/>
  <c r="C344" i="6"/>
  <c r="C343" i="6"/>
  <c r="B340" i="6"/>
  <c r="K337" i="6"/>
  <c r="I337" i="6"/>
  <c r="G337" i="6"/>
  <c r="E337" i="6"/>
  <c r="K336" i="6"/>
  <c r="I336" i="6"/>
  <c r="G336" i="6"/>
  <c r="E336" i="6"/>
  <c r="K335" i="6"/>
  <c r="I335" i="6"/>
  <c r="G335" i="6"/>
  <c r="E335" i="6"/>
  <c r="K334" i="6"/>
  <c r="I334" i="6"/>
  <c r="G334" i="6"/>
  <c r="E334" i="6"/>
  <c r="K333" i="6"/>
  <c r="I333" i="6"/>
  <c r="G333" i="6"/>
  <c r="E333" i="6"/>
  <c r="K332" i="6"/>
  <c r="I332" i="6"/>
  <c r="G332" i="6"/>
  <c r="E332" i="6"/>
  <c r="K331" i="6"/>
  <c r="I331" i="6"/>
  <c r="G331" i="6"/>
  <c r="E331" i="6"/>
  <c r="K330" i="6"/>
  <c r="I330" i="6"/>
  <c r="G330" i="6"/>
  <c r="E330" i="6"/>
  <c r="K329" i="6"/>
  <c r="I329" i="6"/>
  <c r="G329" i="6"/>
  <c r="E329" i="6"/>
  <c r="K328" i="6"/>
  <c r="I328" i="6"/>
  <c r="G328" i="6"/>
  <c r="E328" i="6"/>
  <c r="K327" i="6"/>
  <c r="I327" i="6"/>
  <c r="G327" i="6"/>
  <c r="E327" i="6"/>
  <c r="K326" i="6"/>
  <c r="I326" i="6"/>
  <c r="G326" i="6"/>
  <c r="E326" i="6"/>
  <c r="K325" i="6"/>
  <c r="I325" i="6"/>
  <c r="G325" i="6"/>
  <c r="E325" i="6"/>
  <c r="K324" i="6"/>
  <c r="I324" i="6"/>
  <c r="G324" i="6"/>
  <c r="E324" i="6"/>
  <c r="K323" i="6"/>
  <c r="I323" i="6"/>
  <c r="G323" i="6"/>
  <c r="E323" i="6"/>
  <c r="K322" i="6"/>
  <c r="I322" i="6"/>
  <c r="G322" i="6"/>
  <c r="E322" i="6"/>
  <c r="K321" i="6"/>
  <c r="I321" i="6"/>
  <c r="G321" i="6"/>
  <c r="E321" i="6"/>
  <c r="K320" i="6"/>
  <c r="I320" i="6"/>
  <c r="G320" i="6"/>
  <c r="E320" i="6"/>
  <c r="K319" i="6"/>
  <c r="I319" i="6"/>
  <c r="G319" i="6"/>
  <c r="E319" i="6"/>
  <c r="K318" i="6"/>
  <c r="I318" i="6"/>
  <c r="G318" i="6"/>
  <c r="E318" i="6"/>
  <c r="K317" i="6"/>
  <c r="I317" i="6"/>
  <c r="G317" i="6"/>
  <c r="E317" i="6"/>
  <c r="C337" i="6"/>
  <c r="C336" i="6"/>
  <c r="C335" i="6"/>
  <c r="C334" i="6"/>
  <c r="C333" i="6"/>
  <c r="C332" i="6"/>
  <c r="C331" i="6"/>
  <c r="C330" i="6"/>
  <c r="C329" i="6"/>
  <c r="C328" i="6"/>
  <c r="C327" i="6"/>
  <c r="C326" i="6"/>
  <c r="C325" i="6"/>
  <c r="C324" i="6"/>
  <c r="C323" i="6"/>
  <c r="C322" i="6"/>
  <c r="C321" i="6"/>
  <c r="C320" i="6"/>
  <c r="C319" i="6"/>
  <c r="C318" i="6"/>
  <c r="C317" i="6"/>
  <c r="C291" i="6"/>
  <c r="K51" i="6"/>
  <c r="K50" i="6"/>
  <c r="K49" i="6"/>
  <c r="K48" i="6"/>
  <c r="K47" i="6"/>
  <c r="K46" i="6"/>
  <c r="K45" i="6"/>
  <c r="K44" i="6"/>
  <c r="K43" i="6"/>
  <c r="K42" i="6"/>
  <c r="K41" i="6"/>
  <c r="K40" i="6"/>
  <c r="K39" i="6"/>
  <c r="K38" i="6"/>
  <c r="K37" i="6"/>
  <c r="K36" i="6"/>
  <c r="K35" i="6"/>
  <c r="K34" i="6"/>
  <c r="K33" i="6"/>
  <c r="K32" i="6"/>
  <c r="K31" i="6"/>
  <c r="I51" i="6"/>
  <c r="I50" i="6"/>
  <c r="I49" i="6"/>
  <c r="I48" i="6"/>
  <c r="I47" i="6"/>
  <c r="I46" i="6"/>
  <c r="I45" i="6"/>
  <c r="I44" i="6"/>
  <c r="I43" i="6"/>
  <c r="I42" i="6"/>
  <c r="I41" i="6"/>
  <c r="I40" i="6"/>
  <c r="I39" i="6"/>
  <c r="I38" i="6"/>
  <c r="I37" i="6"/>
  <c r="I36" i="6"/>
  <c r="I35" i="6"/>
  <c r="I34" i="6"/>
  <c r="I33" i="6"/>
  <c r="I32" i="6"/>
  <c r="I31" i="6"/>
  <c r="G51" i="6"/>
  <c r="G50" i="6"/>
  <c r="G49" i="6"/>
  <c r="G48" i="6"/>
  <c r="G47" i="6"/>
  <c r="G46" i="6"/>
  <c r="G45" i="6"/>
  <c r="G44" i="6"/>
  <c r="G43" i="6"/>
  <c r="G42" i="6"/>
  <c r="G41" i="6"/>
  <c r="G40" i="6"/>
  <c r="G39" i="6"/>
  <c r="G38" i="6"/>
  <c r="G37" i="6"/>
  <c r="G36" i="6"/>
  <c r="G35" i="6"/>
  <c r="G34" i="6"/>
  <c r="G33" i="6"/>
  <c r="G32" i="6"/>
  <c r="G31" i="6"/>
  <c r="E51" i="6"/>
  <c r="E50" i="6"/>
  <c r="E49" i="6"/>
  <c r="E48" i="6"/>
  <c r="E47" i="6"/>
  <c r="E46" i="6"/>
  <c r="E45" i="6"/>
  <c r="E44" i="6"/>
  <c r="E43" i="6"/>
  <c r="E42" i="6"/>
  <c r="E41" i="6"/>
  <c r="E40" i="6"/>
  <c r="E39" i="6"/>
  <c r="E38" i="6"/>
  <c r="E37" i="6"/>
  <c r="E36" i="6"/>
  <c r="E35" i="6"/>
  <c r="E34" i="6"/>
  <c r="E33" i="6"/>
  <c r="E32" i="6"/>
  <c r="E31" i="6"/>
  <c r="K77" i="6"/>
  <c r="I77" i="6"/>
  <c r="G77" i="6"/>
  <c r="E77" i="6"/>
  <c r="K76" i="6"/>
  <c r="I76" i="6"/>
  <c r="G76" i="6"/>
  <c r="E76" i="6"/>
  <c r="K75" i="6"/>
  <c r="I75" i="6"/>
  <c r="G75" i="6"/>
  <c r="E75" i="6"/>
  <c r="K74" i="6"/>
  <c r="I74" i="6"/>
  <c r="G74" i="6"/>
  <c r="E74" i="6"/>
  <c r="K73" i="6"/>
  <c r="I73" i="6"/>
  <c r="G73" i="6"/>
  <c r="E73" i="6"/>
  <c r="K72" i="6"/>
  <c r="I72" i="6"/>
  <c r="G72" i="6"/>
  <c r="E72" i="6"/>
  <c r="K71" i="6"/>
  <c r="I71" i="6"/>
  <c r="G71" i="6"/>
  <c r="E71" i="6"/>
  <c r="K70" i="6"/>
  <c r="I70" i="6"/>
  <c r="G70" i="6"/>
  <c r="E70" i="6"/>
  <c r="K69" i="6"/>
  <c r="I69" i="6"/>
  <c r="G69" i="6"/>
  <c r="E69" i="6"/>
  <c r="K68" i="6"/>
  <c r="I68" i="6"/>
  <c r="G68" i="6"/>
  <c r="E68" i="6"/>
  <c r="K67" i="6"/>
  <c r="I67" i="6"/>
  <c r="G67" i="6"/>
  <c r="E67" i="6"/>
  <c r="K66" i="6"/>
  <c r="I66" i="6"/>
  <c r="G66" i="6"/>
  <c r="E66" i="6"/>
  <c r="K65" i="6"/>
  <c r="I65" i="6"/>
  <c r="G65" i="6"/>
  <c r="E65" i="6"/>
  <c r="K64" i="6"/>
  <c r="I64" i="6"/>
  <c r="G64" i="6"/>
  <c r="E64" i="6"/>
  <c r="K63" i="6"/>
  <c r="I63" i="6"/>
  <c r="G63" i="6"/>
  <c r="E63" i="6"/>
  <c r="K62" i="6"/>
  <c r="I62" i="6"/>
  <c r="G62" i="6"/>
  <c r="E62" i="6"/>
  <c r="K61" i="6"/>
  <c r="I61" i="6"/>
  <c r="G61" i="6"/>
  <c r="E61" i="6"/>
  <c r="K60" i="6"/>
  <c r="I60" i="6"/>
  <c r="G60" i="6"/>
  <c r="E60" i="6"/>
  <c r="K59" i="6"/>
  <c r="I59" i="6"/>
  <c r="G59" i="6"/>
  <c r="E59" i="6"/>
  <c r="K58" i="6"/>
  <c r="I58" i="6"/>
  <c r="G58" i="6"/>
  <c r="E58" i="6"/>
  <c r="K57" i="6"/>
  <c r="I57" i="6"/>
  <c r="G57" i="6"/>
  <c r="E57" i="6"/>
  <c r="K311" i="6"/>
  <c r="I311" i="6"/>
  <c r="G311" i="6"/>
  <c r="E311" i="6"/>
  <c r="K310" i="6"/>
  <c r="I310" i="6"/>
  <c r="G310" i="6"/>
  <c r="E310" i="6"/>
  <c r="K309" i="6"/>
  <c r="I309" i="6"/>
  <c r="G309" i="6"/>
  <c r="E309" i="6"/>
  <c r="K308" i="6"/>
  <c r="I308" i="6"/>
  <c r="G308" i="6"/>
  <c r="E308" i="6"/>
  <c r="K307" i="6"/>
  <c r="I307" i="6"/>
  <c r="G307" i="6"/>
  <c r="E307" i="6"/>
  <c r="K306" i="6"/>
  <c r="I306" i="6"/>
  <c r="G306" i="6"/>
  <c r="E306" i="6"/>
  <c r="K305" i="6"/>
  <c r="I305" i="6"/>
  <c r="G305" i="6"/>
  <c r="E305" i="6"/>
  <c r="K304" i="6"/>
  <c r="I304" i="6"/>
  <c r="G304" i="6"/>
  <c r="E304" i="6"/>
  <c r="K303" i="6"/>
  <c r="I303" i="6"/>
  <c r="G303" i="6"/>
  <c r="E303" i="6"/>
  <c r="K302" i="6"/>
  <c r="I302" i="6"/>
  <c r="G302" i="6"/>
  <c r="E302" i="6"/>
  <c r="K301" i="6"/>
  <c r="I301" i="6"/>
  <c r="G301" i="6"/>
  <c r="E301" i="6"/>
  <c r="K300" i="6"/>
  <c r="I300" i="6"/>
  <c r="G300" i="6"/>
  <c r="E300" i="6"/>
  <c r="K299" i="6"/>
  <c r="I299" i="6"/>
  <c r="G299" i="6"/>
  <c r="E299" i="6"/>
  <c r="K298" i="6"/>
  <c r="I298" i="6"/>
  <c r="G298" i="6"/>
  <c r="E298" i="6"/>
  <c r="K297" i="6"/>
  <c r="I297" i="6"/>
  <c r="G297" i="6"/>
  <c r="E297" i="6"/>
  <c r="K296" i="6"/>
  <c r="I296" i="6"/>
  <c r="G296" i="6"/>
  <c r="E296" i="6"/>
  <c r="K295" i="6"/>
  <c r="I295" i="6"/>
  <c r="G295" i="6"/>
  <c r="E295" i="6"/>
  <c r="K294" i="6"/>
  <c r="I294" i="6"/>
  <c r="G294" i="6"/>
  <c r="E294" i="6"/>
  <c r="K293" i="6"/>
  <c r="I293" i="6"/>
  <c r="G293" i="6"/>
  <c r="E293" i="6"/>
  <c r="K292" i="6"/>
  <c r="I292" i="6"/>
  <c r="G292" i="6"/>
  <c r="E292" i="6"/>
  <c r="K291" i="6"/>
  <c r="I291" i="6"/>
  <c r="G291" i="6"/>
  <c r="E291" i="6"/>
  <c r="K285" i="6"/>
  <c r="I285" i="6"/>
  <c r="G285" i="6"/>
  <c r="K284" i="6"/>
  <c r="I284" i="6"/>
  <c r="G284" i="6"/>
  <c r="K283" i="6"/>
  <c r="I283" i="6"/>
  <c r="G283" i="6"/>
  <c r="K282" i="6"/>
  <c r="I282" i="6"/>
  <c r="G282" i="6"/>
  <c r="K281" i="6"/>
  <c r="I281" i="6"/>
  <c r="G281" i="6"/>
  <c r="K280" i="6"/>
  <c r="I280" i="6"/>
  <c r="G280" i="6"/>
  <c r="K279" i="6"/>
  <c r="I279" i="6"/>
  <c r="G279" i="6"/>
  <c r="K278" i="6"/>
  <c r="I278" i="6"/>
  <c r="G278" i="6"/>
  <c r="K277" i="6"/>
  <c r="I277" i="6"/>
  <c r="G277" i="6"/>
  <c r="K276" i="6"/>
  <c r="I276" i="6"/>
  <c r="G276" i="6"/>
  <c r="K275" i="6"/>
  <c r="I275" i="6"/>
  <c r="G275" i="6"/>
  <c r="K274" i="6"/>
  <c r="I274" i="6"/>
  <c r="G274" i="6"/>
  <c r="K273" i="6"/>
  <c r="I273" i="6"/>
  <c r="G273" i="6"/>
  <c r="K272" i="6"/>
  <c r="I272" i="6"/>
  <c r="G272" i="6"/>
  <c r="K271" i="6"/>
  <c r="I271" i="6"/>
  <c r="G271" i="6"/>
  <c r="K270" i="6"/>
  <c r="I270" i="6"/>
  <c r="G270" i="6"/>
  <c r="K269" i="6"/>
  <c r="I269" i="6"/>
  <c r="G269" i="6"/>
  <c r="K268" i="6"/>
  <c r="I268" i="6"/>
  <c r="G268" i="6"/>
  <c r="K267" i="6"/>
  <c r="I267" i="6"/>
  <c r="G267" i="6"/>
  <c r="K266" i="6"/>
  <c r="I266" i="6"/>
  <c r="G266" i="6"/>
  <c r="K265" i="6"/>
  <c r="I265" i="6"/>
  <c r="G265" i="6"/>
  <c r="E285" i="6"/>
  <c r="E284" i="6"/>
  <c r="E283" i="6"/>
  <c r="E282" i="6"/>
  <c r="E281" i="6"/>
  <c r="E280" i="6"/>
  <c r="E279" i="6"/>
  <c r="E278" i="6"/>
  <c r="E277" i="6"/>
  <c r="E276" i="6"/>
  <c r="E275" i="6"/>
  <c r="E274" i="6"/>
  <c r="E273" i="6"/>
  <c r="E272" i="6"/>
  <c r="E271" i="6"/>
  <c r="E270" i="6"/>
  <c r="E269" i="6"/>
  <c r="E268" i="6"/>
  <c r="E267" i="6"/>
  <c r="E266" i="6"/>
  <c r="E265" i="6"/>
  <c r="C311" i="6"/>
  <c r="C310" i="6"/>
  <c r="C309" i="6"/>
  <c r="C308" i="6"/>
  <c r="C307" i="6"/>
  <c r="C306" i="6"/>
  <c r="C305" i="6"/>
  <c r="C304" i="6"/>
  <c r="C303" i="6"/>
  <c r="C302" i="6"/>
  <c r="C301" i="6"/>
  <c r="C300" i="6"/>
  <c r="C299" i="6"/>
  <c r="C298" i="6"/>
  <c r="C297" i="6"/>
  <c r="C296" i="6"/>
  <c r="C295" i="6"/>
  <c r="C294" i="6"/>
  <c r="C293" i="6"/>
  <c r="C292" i="6"/>
  <c r="B314" i="6"/>
  <c r="AD44" i="2"/>
  <c r="AD34" i="2"/>
  <c r="AD14" i="2"/>
  <c r="AD11" i="2"/>
  <c r="AD10" i="2"/>
  <c r="AD7" i="2"/>
  <c r="AE87" i="2"/>
  <c r="AD87" i="2" s="1"/>
  <c r="AE86" i="2"/>
  <c r="AD86" i="2" s="1"/>
  <c r="AE85" i="2"/>
  <c r="AD85" i="2" s="1"/>
  <c r="AE84" i="2"/>
  <c r="AD84" i="2" s="1"/>
  <c r="AE83" i="2"/>
  <c r="AD83" i="2" s="1"/>
  <c r="AE82" i="2"/>
  <c r="AD82" i="2" s="1"/>
  <c r="AE81" i="2"/>
  <c r="AD81" i="2" s="1"/>
  <c r="AE80" i="2"/>
  <c r="AD80" i="2" s="1"/>
  <c r="AE79" i="2"/>
  <c r="AD79" i="2" s="1"/>
  <c r="AE78" i="2"/>
  <c r="AD78" i="2" s="1"/>
  <c r="AE77" i="2"/>
  <c r="AD77" i="2" s="1"/>
  <c r="AE76" i="2"/>
  <c r="AD76" i="2" s="1"/>
  <c r="AE75" i="2"/>
  <c r="AD75" i="2" s="1"/>
  <c r="AE74" i="2"/>
  <c r="AD74" i="2" s="1"/>
  <c r="AE73" i="2"/>
  <c r="AD73" i="2" s="1"/>
  <c r="AE72" i="2"/>
  <c r="AD72" i="2" s="1"/>
  <c r="AE69" i="2"/>
  <c r="AD69" i="2" s="1"/>
  <c r="AE68" i="2"/>
  <c r="AD68" i="2" s="1"/>
  <c r="AE67" i="2"/>
  <c r="AD67" i="2" s="1"/>
  <c r="AE66" i="2"/>
  <c r="AD66" i="2" s="1"/>
  <c r="AE65" i="2"/>
  <c r="AD65" i="2" s="1"/>
  <c r="AE64" i="2"/>
  <c r="AD64" i="2" s="1"/>
  <c r="AE63" i="2"/>
  <c r="AD63" i="2" s="1"/>
  <c r="AE62" i="2"/>
  <c r="AD62" i="2" s="1"/>
  <c r="AE61" i="2"/>
  <c r="AD61" i="2" s="1"/>
  <c r="AE60" i="2"/>
  <c r="AD60" i="2" s="1"/>
  <c r="AE59" i="2"/>
  <c r="AD59" i="2" s="1"/>
  <c r="AE56" i="2"/>
  <c r="AD56" i="2" s="1"/>
  <c r="AE55" i="2"/>
  <c r="AD55" i="2" s="1"/>
  <c r="AE54" i="2"/>
  <c r="AD54" i="2" s="1"/>
  <c r="AE53" i="2"/>
  <c r="AD53" i="2" s="1"/>
  <c r="AE52" i="2"/>
  <c r="AE49" i="2"/>
  <c r="AD49" i="2" s="1"/>
  <c r="AE48" i="2"/>
  <c r="AD48" i="2" s="1"/>
  <c r="AE47" i="2"/>
  <c r="AD47" i="2" s="1"/>
  <c r="AE46" i="2"/>
  <c r="AD46" i="2" s="1"/>
  <c r="AE45" i="2"/>
  <c r="AD45" i="2" s="1"/>
  <c r="AE44" i="2"/>
  <c r="AE43" i="2"/>
  <c r="AD43" i="2" s="1"/>
  <c r="AE42" i="2"/>
  <c r="AD42" i="2" s="1"/>
  <c r="AE41" i="2"/>
  <c r="AD41" i="2" s="1"/>
  <c r="AE40" i="2"/>
  <c r="AD40" i="2" s="1"/>
  <c r="AE39" i="2"/>
  <c r="AD39" i="2" s="1"/>
  <c r="AE38" i="2"/>
  <c r="AD38" i="2" s="1"/>
  <c r="AE35" i="2"/>
  <c r="AD35" i="2" s="1"/>
  <c r="AE34" i="2"/>
  <c r="AE33" i="2"/>
  <c r="AD33" i="2" s="1"/>
  <c r="AE32" i="2"/>
  <c r="AD32" i="2" s="1"/>
  <c r="AE31" i="2"/>
  <c r="AD31" i="2" s="1"/>
  <c r="AE30" i="2"/>
  <c r="AD30" i="2" s="1"/>
  <c r="AE29" i="2"/>
  <c r="AD29" i="2" s="1"/>
  <c r="AE28" i="2"/>
  <c r="AD28" i="2" s="1"/>
  <c r="AE25" i="2"/>
  <c r="AD25" i="2" s="1"/>
  <c r="AE24" i="2"/>
  <c r="AD24" i="2" s="1"/>
  <c r="AE23" i="2"/>
  <c r="AD23" i="2" s="1"/>
  <c r="AE22" i="2"/>
  <c r="AD22" i="2" s="1"/>
  <c r="AE21" i="2"/>
  <c r="AD21" i="2" s="1"/>
  <c r="AE20" i="2"/>
  <c r="AD20" i="2" s="1"/>
  <c r="AE19" i="2"/>
  <c r="AD19" i="2" s="1"/>
  <c r="AE18" i="2"/>
  <c r="AD18" i="2" s="1"/>
  <c r="AE17" i="2"/>
  <c r="AD17" i="2" s="1"/>
  <c r="AE14" i="2"/>
  <c r="AE13" i="2"/>
  <c r="AD13" i="2" s="1"/>
  <c r="AE12" i="2"/>
  <c r="AD12" i="2" s="1"/>
  <c r="AE11" i="2"/>
  <c r="AE10" i="2"/>
  <c r="AE9" i="2"/>
  <c r="AD9" i="2" s="1"/>
  <c r="AE8" i="2"/>
  <c r="AD8" i="2" s="1"/>
  <c r="AE7" i="2"/>
  <c r="AC87" i="2"/>
  <c r="AC86" i="2"/>
  <c r="AC85" i="2"/>
  <c r="AC84" i="2"/>
  <c r="AB84" i="2" s="1"/>
  <c r="AC83" i="2"/>
  <c r="AC82" i="2"/>
  <c r="AB82" i="2" s="1"/>
  <c r="AC81" i="2"/>
  <c r="AB81" i="2" s="1"/>
  <c r="AC80" i="2"/>
  <c r="AB80" i="2" s="1"/>
  <c r="AC79" i="2"/>
  <c r="AB79" i="2" s="1"/>
  <c r="AC78" i="2"/>
  <c r="AC77" i="2"/>
  <c r="AC76" i="2"/>
  <c r="AB76" i="2" s="1"/>
  <c r="AC75" i="2"/>
  <c r="AC74" i="2"/>
  <c r="AC73" i="2"/>
  <c r="AC72" i="2"/>
  <c r="AB72" i="2" s="1"/>
  <c r="AC69" i="2"/>
  <c r="AC68" i="2"/>
  <c r="AC67" i="2"/>
  <c r="AB67" i="2" s="1"/>
  <c r="AC66" i="2"/>
  <c r="AB66" i="2" s="1"/>
  <c r="AC65" i="2"/>
  <c r="AC64" i="2"/>
  <c r="AB64" i="2" s="1"/>
  <c r="AC63" i="2"/>
  <c r="AB63" i="2" s="1"/>
  <c r="AC62" i="2"/>
  <c r="AB62" i="2" s="1"/>
  <c r="AC61" i="2"/>
  <c r="AC60" i="2"/>
  <c r="AC59" i="2"/>
  <c r="AB59" i="2" s="1"/>
  <c r="AC56" i="2"/>
  <c r="AB56" i="2" s="1"/>
  <c r="AC55" i="2"/>
  <c r="AB55" i="2" s="1"/>
  <c r="AC54" i="2"/>
  <c r="AC53" i="2"/>
  <c r="AB53" i="2" s="1"/>
  <c r="AC52" i="2"/>
  <c r="AB52" i="2" s="1"/>
  <c r="AC49" i="2"/>
  <c r="AC48" i="2"/>
  <c r="AC47" i="2"/>
  <c r="AB47" i="2" s="1"/>
  <c r="AC46" i="2"/>
  <c r="AB46" i="2" s="1"/>
  <c r="AC45" i="2"/>
  <c r="AB45" i="2" s="1"/>
  <c r="AC44" i="2"/>
  <c r="AB44" i="2" s="1"/>
  <c r="AC43" i="2"/>
  <c r="AB43" i="2" s="1"/>
  <c r="AC42" i="2"/>
  <c r="AC41" i="2"/>
  <c r="AC40" i="2"/>
  <c r="AC39" i="2"/>
  <c r="AB39" i="2" s="1"/>
  <c r="AC38" i="2"/>
  <c r="AC35" i="2"/>
  <c r="AC34" i="2"/>
  <c r="AB34" i="2" s="1"/>
  <c r="AC33" i="2"/>
  <c r="AC32" i="2"/>
  <c r="AB32" i="2" s="1"/>
  <c r="AC31" i="2"/>
  <c r="AB31" i="2" s="1"/>
  <c r="AC30" i="2"/>
  <c r="AB30" i="2" s="1"/>
  <c r="AC29" i="2"/>
  <c r="AB29" i="2" s="1"/>
  <c r="AC28" i="2"/>
  <c r="AB28" i="2" s="1"/>
  <c r="AC25" i="2"/>
  <c r="AC24" i="2"/>
  <c r="AC23" i="2"/>
  <c r="AC22" i="2"/>
  <c r="AC21" i="2"/>
  <c r="AC20" i="2"/>
  <c r="AC19" i="2"/>
  <c r="AB19" i="2" s="1"/>
  <c r="AC18" i="2"/>
  <c r="AB18" i="2" s="1"/>
  <c r="AC17" i="2"/>
  <c r="AC14" i="2"/>
  <c r="AB14" i="2" s="1"/>
  <c r="AC13" i="2"/>
  <c r="AB13" i="2" s="1"/>
  <c r="AC12" i="2"/>
  <c r="AC11" i="2"/>
  <c r="AC10" i="2"/>
  <c r="AC9" i="2"/>
  <c r="AB9" i="2" s="1"/>
  <c r="AC8" i="2"/>
  <c r="AC7" i="2"/>
  <c r="AB77" i="2"/>
  <c r="AB73" i="2"/>
  <c r="AB42" i="2"/>
  <c r="AB23" i="2"/>
  <c r="AB12" i="2"/>
  <c r="AB83" i="2"/>
  <c r="AB75" i="2"/>
  <c r="AB74" i="2"/>
  <c r="AB65" i="2"/>
  <c r="AB54" i="2"/>
  <c r="AB33" i="2"/>
  <c r="AB17" i="2"/>
  <c r="AB7" i="2"/>
  <c r="AA87" i="2"/>
  <c r="AA86" i="2"/>
  <c r="Z86" i="2" s="1"/>
  <c r="AA85" i="2"/>
  <c r="Z85" i="2" s="1"/>
  <c r="AA84" i="2"/>
  <c r="Z84" i="2" s="1"/>
  <c r="AA83" i="2"/>
  <c r="Z83" i="2" s="1"/>
  <c r="AA82" i="2"/>
  <c r="Z82" i="2" s="1"/>
  <c r="AA81" i="2"/>
  <c r="AA80" i="2"/>
  <c r="Z80" i="2" s="1"/>
  <c r="AA79" i="2"/>
  <c r="Z79" i="2" s="1"/>
  <c r="AA78" i="2"/>
  <c r="Z78" i="2" s="1"/>
  <c r="AA77" i="2"/>
  <c r="Z77" i="2" s="1"/>
  <c r="AA76" i="2"/>
  <c r="Z76" i="2" s="1"/>
  <c r="AA75" i="2"/>
  <c r="AA74" i="2"/>
  <c r="Z74" i="2" s="1"/>
  <c r="AA73" i="2"/>
  <c r="AA72" i="2"/>
  <c r="Z72" i="2" s="1"/>
  <c r="AA69" i="2"/>
  <c r="Z69" i="2" s="1"/>
  <c r="AA68" i="2"/>
  <c r="Z68" i="2" s="1"/>
  <c r="AA67" i="2"/>
  <c r="Z67" i="2" s="1"/>
  <c r="AA66" i="2"/>
  <c r="AA65" i="2"/>
  <c r="AA64" i="2"/>
  <c r="Z64" i="2" s="1"/>
  <c r="AA63" i="2"/>
  <c r="AA62" i="2"/>
  <c r="Z62" i="2" s="1"/>
  <c r="AA61" i="2"/>
  <c r="AA60" i="2"/>
  <c r="Z60" i="2" s="1"/>
  <c r="AA59" i="2"/>
  <c r="Z59" i="2" s="1"/>
  <c r="AA56" i="2"/>
  <c r="AA55" i="2"/>
  <c r="AA54" i="2"/>
  <c r="Z54" i="2" s="1"/>
  <c r="AA53" i="2"/>
  <c r="Z53" i="2" s="1"/>
  <c r="Z55" i="2" s="1"/>
  <c r="AA52" i="2"/>
  <c r="Z52" i="2" s="1"/>
  <c r="AA49" i="2"/>
  <c r="Z49" i="2" s="1"/>
  <c r="AA48" i="2"/>
  <c r="AA47" i="2"/>
  <c r="Z47" i="2" s="1"/>
  <c r="AA46" i="2"/>
  <c r="Z46" i="2" s="1"/>
  <c r="AA45" i="2"/>
  <c r="AA44" i="2"/>
  <c r="Z44" i="2" s="1"/>
  <c r="AA43" i="2"/>
  <c r="Z43" i="2" s="1"/>
  <c r="AA42" i="2"/>
  <c r="AA41" i="2"/>
  <c r="Z41" i="2" s="1"/>
  <c r="AA40" i="2"/>
  <c r="Z40" i="2" s="1"/>
  <c r="AA39" i="2"/>
  <c r="Z39" i="2" s="1"/>
  <c r="AA38" i="2"/>
  <c r="Z38" i="2" s="1"/>
  <c r="AA35" i="2"/>
  <c r="Z35" i="2" s="1"/>
  <c r="AA34" i="2"/>
  <c r="AA33" i="2"/>
  <c r="Z33" i="2" s="1"/>
  <c r="AA32" i="2"/>
  <c r="AA31" i="2"/>
  <c r="Z31" i="2" s="1"/>
  <c r="AA30" i="2"/>
  <c r="Z30" i="2" s="1"/>
  <c r="AA29" i="2"/>
  <c r="Z29" i="2" s="1"/>
  <c r="AA28" i="2"/>
  <c r="AA25" i="2"/>
  <c r="AA24" i="2"/>
  <c r="Z24" i="2" s="1"/>
  <c r="AA23" i="2"/>
  <c r="AA22" i="2"/>
  <c r="Z22" i="2" s="1"/>
  <c r="AA21" i="2"/>
  <c r="AA20" i="2"/>
  <c r="AA19" i="2"/>
  <c r="Z19" i="2" s="1"/>
  <c r="AA18" i="2"/>
  <c r="Z18" i="2" s="1"/>
  <c r="AA17" i="2"/>
  <c r="Z17" i="2" s="1"/>
  <c r="AA14" i="2"/>
  <c r="Z14" i="2" s="1"/>
  <c r="AA13" i="2"/>
  <c r="AA12" i="2"/>
  <c r="AA11" i="2"/>
  <c r="AA10" i="2"/>
  <c r="AA9" i="2"/>
  <c r="Z9" i="2" s="1"/>
  <c r="AA8" i="2"/>
  <c r="Z8" i="2" s="1"/>
  <c r="AA7" i="2"/>
  <c r="Z7" i="2" s="1"/>
  <c r="Y87" i="2"/>
  <c r="X87" i="2" s="1"/>
  <c r="Y86" i="2"/>
  <c r="Y85" i="2"/>
  <c r="X85" i="2" s="1"/>
  <c r="Y84" i="2"/>
  <c r="Y83" i="2"/>
  <c r="X83" i="2" s="1"/>
  <c r="Y82" i="2"/>
  <c r="X82" i="2" s="1"/>
  <c r="Y81" i="2"/>
  <c r="X81" i="2" s="1"/>
  <c r="Y80" i="2"/>
  <c r="X80" i="2" s="1"/>
  <c r="Y79" i="2"/>
  <c r="X79" i="2" s="1"/>
  <c r="Y78" i="2"/>
  <c r="Y77" i="2"/>
  <c r="X77" i="2" s="1"/>
  <c r="Y76" i="2"/>
  <c r="X76" i="2" s="1"/>
  <c r="Y75" i="2"/>
  <c r="Y74" i="2"/>
  <c r="X74" i="2" s="1"/>
  <c r="Y73" i="2"/>
  <c r="X73" i="2" s="1"/>
  <c r="X86" i="2" s="1"/>
  <c r="Y72" i="2"/>
  <c r="X72" i="2" s="1"/>
  <c r="Y69" i="2"/>
  <c r="X69" i="2" s="1"/>
  <c r="Y68" i="2"/>
  <c r="Y67" i="2"/>
  <c r="X67" i="2" s="1"/>
  <c r="Y66" i="2"/>
  <c r="X66" i="2" s="1"/>
  <c r="Y65" i="2"/>
  <c r="X65" i="2" s="1"/>
  <c r="Y64" i="2"/>
  <c r="X64" i="2" s="1"/>
  <c r="Y63" i="2"/>
  <c r="X63" i="2" s="1"/>
  <c r="Y62" i="2"/>
  <c r="X62" i="2" s="1"/>
  <c r="Y61" i="2"/>
  <c r="X61" i="2" s="1"/>
  <c r="Y60" i="2"/>
  <c r="Y59" i="2"/>
  <c r="X59" i="2" s="1"/>
  <c r="Y56" i="2"/>
  <c r="Y55" i="2"/>
  <c r="X55" i="2" s="1"/>
  <c r="Y54" i="2"/>
  <c r="X54" i="2" s="1"/>
  <c r="Y53" i="2"/>
  <c r="X53" i="2" s="1"/>
  <c r="Y52" i="2"/>
  <c r="X52" i="2" s="1"/>
  <c r="Y49" i="2"/>
  <c r="X49" i="2" s="1"/>
  <c r="Y48" i="2"/>
  <c r="Y47" i="2"/>
  <c r="X47" i="2" s="1"/>
  <c r="Y46" i="2"/>
  <c r="Y45" i="2"/>
  <c r="X45" i="2" s="1"/>
  <c r="Y44" i="2"/>
  <c r="X44" i="2" s="1"/>
  <c r="Y43" i="2"/>
  <c r="X43" i="2" s="1"/>
  <c r="Y42" i="2"/>
  <c r="X42" i="2" s="1"/>
  <c r="Y41" i="2"/>
  <c r="X41" i="2" s="1"/>
  <c r="Y40" i="2"/>
  <c r="Y39" i="2"/>
  <c r="X39" i="2" s="1"/>
  <c r="Y38" i="2"/>
  <c r="X38" i="2" s="1"/>
  <c r="Y35" i="2"/>
  <c r="X35" i="2" s="1"/>
  <c r="Y34" i="2"/>
  <c r="X34" i="2" s="1"/>
  <c r="Y33" i="2"/>
  <c r="X33" i="2" s="1"/>
  <c r="Y32" i="2"/>
  <c r="X32" i="2" s="1"/>
  <c r="Y31" i="2"/>
  <c r="X31" i="2" s="1"/>
  <c r="Y30" i="2"/>
  <c r="X30" i="2" s="1"/>
  <c r="Y29" i="2"/>
  <c r="X29" i="2" s="1"/>
  <c r="Y28" i="2"/>
  <c r="Y25" i="2"/>
  <c r="X25" i="2" s="1"/>
  <c r="Y24" i="2"/>
  <c r="X24" i="2" s="1"/>
  <c r="Y23" i="2"/>
  <c r="X23" i="2" s="1"/>
  <c r="Y22" i="2"/>
  <c r="X22" i="2" s="1"/>
  <c r="Y21" i="2"/>
  <c r="X21" i="2" s="1"/>
  <c r="Y20" i="2"/>
  <c r="Y19" i="2"/>
  <c r="Y18" i="2"/>
  <c r="X18" i="2" s="1"/>
  <c r="Y17" i="2"/>
  <c r="Y14" i="2"/>
  <c r="X14" i="2" s="1"/>
  <c r="Y13" i="2"/>
  <c r="X13" i="2" s="1"/>
  <c r="Y12" i="2"/>
  <c r="X12" i="2" s="1"/>
  <c r="Y11" i="2"/>
  <c r="X11" i="2" s="1"/>
  <c r="Y10" i="2"/>
  <c r="Y9" i="2"/>
  <c r="X9" i="2" s="1"/>
  <c r="Y8" i="2"/>
  <c r="X8" i="2" s="1"/>
  <c r="Y7" i="2"/>
  <c r="AB87" i="2"/>
  <c r="AB86" i="2"/>
  <c r="AB85" i="2"/>
  <c r="AB78" i="2"/>
  <c r="AB69" i="2"/>
  <c r="AB68" i="2"/>
  <c r="AB61" i="2"/>
  <c r="AB60" i="2"/>
  <c r="AB49" i="2"/>
  <c r="AB48" i="2"/>
  <c r="AB41" i="2"/>
  <c r="AB40" i="2"/>
  <c r="AB35" i="2"/>
  <c r="AB25" i="2"/>
  <c r="AB21" i="2"/>
  <c r="AB20" i="2"/>
  <c r="AB11" i="2"/>
  <c r="AB10" i="2"/>
  <c r="Z81" i="2"/>
  <c r="Z75" i="2"/>
  <c r="Z73" i="2"/>
  <c r="Z66" i="2"/>
  <c r="Z65" i="2"/>
  <c r="Z63" i="2"/>
  <c r="Z56" i="2"/>
  <c r="Z48" i="2"/>
  <c r="Z45" i="2"/>
  <c r="Z42" i="2"/>
  <c r="Z34" i="2"/>
  <c r="Z32" i="2"/>
  <c r="Z23" i="2"/>
  <c r="Z20" i="2"/>
  <c r="Z13" i="2"/>
  <c r="Z12" i="2"/>
  <c r="Z11" i="2"/>
  <c r="Z10" i="2"/>
  <c r="X84" i="2"/>
  <c r="X78" i="2"/>
  <c r="X75" i="2"/>
  <c r="X68" i="2"/>
  <c r="X60" i="2"/>
  <c r="X56" i="2"/>
  <c r="X48" i="2"/>
  <c r="X46" i="2"/>
  <c r="X40" i="2"/>
  <c r="X20" i="2"/>
  <c r="X19" i="2"/>
  <c r="X10" i="2"/>
  <c r="X7" i="2"/>
  <c r="W87" i="2"/>
  <c r="V87" i="2" s="1"/>
  <c r="W86" i="2"/>
  <c r="V86" i="2" s="1"/>
  <c r="W85" i="2"/>
  <c r="W84" i="2"/>
  <c r="V84" i="2" s="1"/>
  <c r="W83" i="2"/>
  <c r="W82" i="2"/>
  <c r="W81" i="2"/>
  <c r="V81" i="2" s="1"/>
  <c r="W80" i="2"/>
  <c r="V80" i="2" s="1"/>
  <c r="W79" i="2"/>
  <c r="V79" i="2" s="1"/>
  <c r="W78" i="2"/>
  <c r="V78" i="2" s="1"/>
  <c r="W77" i="2"/>
  <c r="V77" i="2" s="1"/>
  <c r="W76" i="2"/>
  <c r="V76" i="2" s="1"/>
  <c r="W75" i="2"/>
  <c r="W74" i="2"/>
  <c r="V74" i="2" s="1"/>
  <c r="W73" i="2"/>
  <c r="V73" i="2" s="1"/>
  <c r="W72" i="2"/>
  <c r="V72" i="2" s="1"/>
  <c r="W69" i="2"/>
  <c r="V69" i="2" s="1"/>
  <c r="W68" i="2"/>
  <c r="V68" i="2" s="1"/>
  <c r="W67" i="2"/>
  <c r="V67" i="2" s="1"/>
  <c r="W66" i="2"/>
  <c r="V66" i="2" s="1"/>
  <c r="W65" i="2"/>
  <c r="V65" i="2" s="1"/>
  <c r="W64" i="2"/>
  <c r="V64" i="2" s="1"/>
  <c r="W63" i="2"/>
  <c r="W62" i="2"/>
  <c r="V62" i="2" s="1"/>
  <c r="W61" i="2"/>
  <c r="V61" i="2" s="1"/>
  <c r="W60" i="2"/>
  <c r="V60" i="2" s="1"/>
  <c r="W59" i="2"/>
  <c r="W56" i="2"/>
  <c r="V56" i="2" s="1"/>
  <c r="W55" i="2"/>
  <c r="W54" i="2"/>
  <c r="W53" i="2"/>
  <c r="V53" i="2" s="1"/>
  <c r="W52" i="2"/>
  <c r="V52" i="2" s="1"/>
  <c r="W49" i="2"/>
  <c r="W48" i="2"/>
  <c r="V48" i="2" s="1"/>
  <c r="W47" i="2"/>
  <c r="V47" i="2" s="1"/>
  <c r="W46" i="2"/>
  <c r="V46" i="2" s="1"/>
  <c r="W45" i="2"/>
  <c r="W44" i="2"/>
  <c r="W43" i="2"/>
  <c r="V43" i="2" s="1"/>
  <c r="W42" i="2"/>
  <c r="V42" i="2" s="1"/>
  <c r="W41" i="2"/>
  <c r="V41" i="2" s="1"/>
  <c r="W40" i="2"/>
  <c r="V40" i="2" s="1"/>
  <c r="W39" i="2"/>
  <c r="V39" i="2" s="1"/>
  <c r="W38" i="2"/>
  <c r="W35" i="2"/>
  <c r="V35" i="2" s="1"/>
  <c r="W34" i="2"/>
  <c r="V34" i="2" s="1"/>
  <c r="W33" i="2"/>
  <c r="W32" i="2"/>
  <c r="V32" i="2" s="1"/>
  <c r="W31" i="2"/>
  <c r="V31" i="2" s="1"/>
  <c r="W30" i="2"/>
  <c r="V30" i="2" s="1"/>
  <c r="W29" i="2"/>
  <c r="V29" i="2" s="1"/>
  <c r="W28" i="2"/>
  <c r="V28" i="2" s="1"/>
  <c r="W25" i="2"/>
  <c r="W24" i="2"/>
  <c r="V24" i="2" s="1"/>
  <c r="W23" i="2"/>
  <c r="V23" i="2" s="1"/>
  <c r="W22" i="2"/>
  <c r="V22" i="2" s="1"/>
  <c r="W21" i="2"/>
  <c r="V21" i="2" s="1"/>
  <c r="W20" i="2"/>
  <c r="V20" i="2" s="1"/>
  <c r="W19" i="2"/>
  <c r="W18" i="2"/>
  <c r="W17" i="2"/>
  <c r="V17" i="2" s="1"/>
  <c r="W14" i="2"/>
  <c r="W13" i="2"/>
  <c r="V13" i="2" s="1"/>
  <c r="W12" i="2"/>
  <c r="V12" i="2" s="1"/>
  <c r="W11" i="2"/>
  <c r="V11" i="2" s="1"/>
  <c r="W10" i="2"/>
  <c r="V10" i="2" s="1"/>
  <c r="W9" i="2"/>
  <c r="V9" i="2" s="1"/>
  <c r="W8" i="2"/>
  <c r="V8" i="2" s="1"/>
  <c r="W7" i="2"/>
  <c r="V7" i="2" s="1"/>
  <c r="V83" i="2"/>
  <c r="V82" i="2"/>
  <c r="V75" i="2"/>
  <c r="V59" i="2"/>
  <c r="V55" i="2"/>
  <c r="V54" i="2"/>
  <c r="V49" i="2"/>
  <c r="V45" i="2"/>
  <c r="V44" i="2"/>
  <c r="V38" i="2"/>
  <c r="V33" i="2"/>
  <c r="V25" i="2"/>
  <c r="V18" i="2"/>
  <c r="V14" i="2"/>
  <c r="B288" i="6"/>
  <c r="C285" i="6"/>
  <c r="C284" i="6"/>
  <c r="C283" i="6"/>
  <c r="C282" i="6"/>
  <c r="C281" i="6"/>
  <c r="C280" i="6"/>
  <c r="C279" i="6"/>
  <c r="C278" i="6"/>
  <c r="C277" i="6"/>
  <c r="C276" i="6"/>
  <c r="C275" i="6"/>
  <c r="C274" i="6"/>
  <c r="C273" i="6"/>
  <c r="C272" i="6"/>
  <c r="C271" i="6"/>
  <c r="C270" i="6"/>
  <c r="C269" i="6"/>
  <c r="C268" i="6"/>
  <c r="C267" i="6"/>
  <c r="C266" i="6"/>
  <c r="C265" i="6"/>
  <c r="B262" i="6"/>
  <c r="U24" i="2"/>
  <c r="T24" i="2" s="1"/>
  <c r="S24" i="2"/>
  <c r="R24" i="2" s="1"/>
  <c r="Q24" i="2"/>
  <c r="O24" i="2"/>
  <c r="N24" i="2" s="1"/>
  <c r="M24" i="2"/>
  <c r="L24" i="2" s="1"/>
  <c r="K24" i="2"/>
  <c r="J24" i="2" s="1"/>
  <c r="I24" i="2"/>
  <c r="H24" i="2" s="1"/>
  <c r="G24" i="2"/>
  <c r="F24" i="2" s="1"/>
  <c r="E24" i="2"/>
  <c r="D24" i="2" s="1"/>
  <c r="C24" i="2"/>
  <c r="B24" i="2" s="1"/>
  <c r="C87" i="2"/>
  <c r="B87" i="2" s="1"/>
  <c r="E87" i="2"/>
  <c r="D87" i="2" s="1"/>
  <c r="G87" i="2"/>
  <c r="F87" i="2" s="1"/>
  <c r="I87" i="2"/>
  <c r="H87" i="2" s="1"/>
  <c r="K87" i="2"/>
  <c r="M87" i="2"/>
  <c r="L87" i="2" s="1"/>
  <c r="O87" i="2"/>
  <c r="N87" i="2" s="1"/>
  <c r="Q87" i="2"/>
  <c r="P87" i="2" s="1"/>
  <c r="S87" i="2"/>
  <c r="R87" i="2" s="1"/>
  <c r="U87" i="2"/>
  <c r="T87" i="2" s="1"/>
  <c r="C83" i="2"/>
  <c r="B83" i="2" s="1"/>
  <c r="E83" i="2"/>
  <c r="D83" i="2" s="1"/>
  <c r="G83" i="2"/>
  <c r="F83" i="2" s="1"/>
  <c r="I83" i="2"/>
  <c r="H83" i="2" s="1"/>
  <c r="K83" i="2"/>
  <c r="J83" i="2" s="1"/>
  <c r="M83" i="2"/>
  <c r="L83" i="2" s="1"/>
  <c r="O83" i="2"/>
  <c r="N83" i="2" s="1"/>
  <c r="Q83" i="2"/>
  <c r="P83" i="2" s="1"/>
  <c r="S83" i="2"/>
  <c r="U83" i="2"/>
  <c r="T83" i="2" s="1"/>
  <c r="C84" i="2"/>
  <c r="B84" i="2" s="1"/>
  <c r="E84" i="2"/>
  <c r="D84" i="2" s="1"/>
  <c r="G84" i="2"/>
  <c r="F84" i="2" s="1"/>
  <c r="I84" i="2"/>
  <c r="H84" i="2" s="1"/>
  <c r="K84" i="2"/>
  <c r="J84" i="2" s="1"/>
  <c r="M84" i="2"/>
  <c r="L84" i="2" s="1"/>
  <c r="O84" i="2"/>
  <c r="N84" i="2" s="1"/>
  <c r="Q84" i="2"/>
  <c r="S84" i="2"/>
  <c r="R84" i="2" s="1"/>
  <c r="U84" i="2"/>
  <c r="C85" i="2"/>
  <c r="B85" i="2" s="1"/>
  <c r="E85" i="2"/>
  <c r="D85" i="2" s="1"/>
  <c r="G85" i="2"/>
  <c r="F85" i="2" s="1"/>
  <c r="I85" i="2"/>
  <c r="H85" i="2" s="1"/>
  <c r="K85" i="2"/>
  <c r="J85" i="2" s="1"/>
  <c r="M85" i="2"/>
  <c r="L85" i="2" s="1"/>
  <c r="O85" i="2"/>
  <c r="Q85" i="2"/>
  <c r="P85" i="2" s="1"/>
  <c r="S85" i="2"/>
  <c r="R85" i="2" s="1"/>
  <c r="U85" i="2"/>
  <c r="T85" i="2" s="1"/>
  <c r="C86" i="2"/>
  <c r="B86" i="2" s="1"/>
  <c r="E86" i="2"/>
  <c r="D86" i="2" s="1"/>
  <c r="G86" i="2"/>
  <c r="F86" i="2" s="1"/>
  <c r="I86" i="2"/>
  <c r="H86" i="2" s="1"/>
  <c r="K86" i="2"/>
  <c r="J86" i="2" s="1"/>
  <c r="M86" i="2"/>
  <c r="O86" i="2"/>
  <c r="N86" i="2" s="1"/>
  <c r="Q86" i="2"/>
  <c r="P86" i="2" s="1"/>
  <c r="S86" i="2"/>
  <c r="R86" i="2" s="1"/>
  <c r="U86" i="2"/>
  <c r="T86" i="2" s="1"/>
  <c r="C73" i="2"/>
  <c r="B73" i="2" s="1"/>
  <c r="E73" i="2"/>
  <c r="G73" i="2"/>
  <c r="F73" i="2" s="1"/>
  <c r="I73" i="2"/>
  <c r="H73" i="2" s="1"/>
  <c r="K73" i="2"/>
  <c r="J73" i="2" s="1"/>
  <c r="M73" i="2"/>
  <c r="L73" i="2" s="1"/>
  <c r="O73" i="2"/>
  <c r="N73" i="2" s="1"/>
  <c r="Q73" i="2"/>
  <c r="P73" i="2" s="1"/>
  <c r="S73" i="2"/>
  <c r="R73" i="2" s="1"/>
  <c r="U73" i="2"/>
  <c r="T73" i="2" s="1"/>
  <c r="C74" i="2"/>
  <c r="B74" i="2" s="1"/>
  <c r="E74" i="2"/>
  <c r="G74" i="2"/>
  <c r="I74" i="2"/>
  <c r="H74" i="2" s="1"/>
  <c r="K74" i="2"/>
  <c r="J74" i="2" s="1"/>
  <c r="M74" i="2"/>
  <c r="L74" i="2" s="1"/>
  <c r="O74" i="2"/>
  <c r="N74" i="2" s="1"/>
  <c r="Q74" i="2"/>
  <c r="P74" i="2" s="1"/>
  <c r="S74" i="2"/>
  <c r="R74" i="2" s="1"/>
  <c r="U74" i="2"/>
  <c r="T74" i="2" s="1"/>
  <c r="C75" i="2"/>
  <c r="B75" i="2" s="1"/>
  <c r="E75" i="2"/>
  <c r="D75" i="2" s="1"/>
  <c r="G75" i="2"/>
  <c r="F75" i="2" s="1"/>
  <c r="I75" i="2"/>
  <c r="K75" i="2"/>
  <c r="J75" i="2" s="1"/>
  <c r="M75" i="2"/>
  <c r="L75" i="2" s="1"/>
  <c r="O75" i="2"/>
  <c r="N75" i="2" s="1"/>
  <c r="Q75" i="2"/>
  <c r="P75" i="2" s="1"/>
  <c r="S75" i="2"/>
  <c r="R75" i="2" s="1"/>
  <c r="U75" i="2"/>
  <c r="T75" i="2" s="1"/>
  <c r="C76" i="2"/>
  <c r="B76" i="2" s="1"/>
  <c r="E76" i="2"/>
  <c r="G76" i="2"/>
  <c r="F76" i="2" s="1"/>
  <c r="I76" i="2"/>
  <c r="H76" i="2" s="1"/>
  <c r="K76" i="2"/>
  <c r="M76" i="2"/>
  <c r="L76" i="2" s="1"/>
  <c r="O76" i="2"/>
  <c r="N76" i="2" s="1"/>
  <c r="Q76" i="2"/>
  <c r="P76" i="2" s="1"/>
  <c r="S76" i="2"/>
  <c r="R76" i="2" s="1"/>
  <c r="U76" i="2"/>
  <c r="T76" i="2" s="1"/>
  <c r="C77" i="2"/>
  <c r="B77" i="2" s="1"/>
  <c r="E77" i="2"/>
  <c r="D77" i="2" s="1"/>
  <c r="G77" i="2"/>
  <c r="I77" i="2"/>
  <c r="H77" i="2" s="1"/>
  <c r="K77" i="2"/>
  <c r="J77" i="2" s="1"/>
  <c r="M77" i="2"/>
  <c r="O77" i="2"/>
  <c r="N77" i="2" s="1"/>
  <c r="Q77" i="2"/>
  <c r="P77" i="2" s="1"/>
  <c r="S77" i="2"/>
  <c r="R77" i="2" s="1"/>
  <c r="U77" i="2"/>
  <c r="T77" i="2" s="1"/>
  <c r="C78" i="2"/>
  <c r="B78" i="2" s="1"/>
  <c r="E78" i="2"/>
  <c r="D78" i="2" s="1"/>
  <c r="G78" i="2"/>
  <c r="F78" i="2" s="1"/>
  <c r="I78" i="2"/>
  <c r="K78" i="2"/>
  <c r="J78" i="2" s="1"/>
  <c r="M78" i="2"/>
  <c r="L78" i="2" s="1"/>
  <c r="O78" i="2"/>
  <c r="Q78" i="2"/>
  <c r="P78" i="2" s="1"/>
  <c r="S78" i="2"/>
  <c r="R78" i="2" s="1"/>
  <c r="U78" i="2"/>
  <c r="T78" i="2" s="1"/>
  <c r="C79" i="2"/>
  <c r="B79" i="2" s="1"/>
  <c r="E79" i="2"/>
  <c r="D79" i="2" s="1"/>
  <c r="G79" i="2"/>
  <c r="F79" i="2" s="1"/>
  <c r="I79" i="2"/>
  <c r="H79" i="2" s="1"/>
  <c r="K79" i="2"/>
  <c r="M79" i="2"/>
  <c r="L79" i="2" s="1"/>
  <c r="O79" i="2"/>
  <c r="N79" i="2" s="1"/>
  <c r="Q79" i="2"/>
  <c r="S79" i="2"/>
  <c r="R79" i="2" s="1"/>
  <c r="U79" i="2"/>
  <c r="T79" i="2" s="1"/>
  <c r="C80" i="2"/>
  <c r="B80" i="2" s="1"/>
  <c r="E80" i="2"/>
  <c r="D80" i="2" s="1"/>
  <c r="G80" i="2"/>
  <c r="F80" i="2" s="1"/>
  <c r="I80" i="2"/>
  <c r="H80" i="2" s="1"/>
  <c r="K80" i="2"/>
  <c r="J80" i="2" s="1"/>
  <c r="M80" i="2"/>
  <c r="O80" i="2"/>
  <c r="N80" i="2" s="1"/>
  <c r="Q80" i="2"/>
  <c r="P80" i="2" s="1"/>
  <c r="S80" i="2"/>
  <c r="U80" i="2"/>
  <c r="T80" i="2" s="1"/>
  <c r="C81" i="2"/>
  <c r="B81" i="2" s="1"/>
  <c r="E81" i="2"/>
  <c r="D81" i="2" s="1"/>
  <c r="G81" i="2"/>
  <c r="F81" i="2" s="1"/>
  <c r="I81" i="2"/>
  <c r="H81" i="2" s="1"/>
  <c r="K81" i="2"/>
  <c r="J81" i="2" s="1"/>
  <c r="M81" i="2"/>
  <c r="L81" i="2" s="1"/>
  <c r="O81" i="2"/>
  <c r="Q81" i="2"/>
  <c r="P81" i="2" s="1"/>
  <c r="S81" i="2"/>
  <c r="R81" i="2" s="1"/>
  <c r="U81" i="2"/>
  <c r="C82" i="2"/>
  <c r="B82" i="2" s="1"/>
  <c r="E82" i="2"/>
  <c r="D82" i="2" s="1"/>
  <c r="G82" i="2"/>
  <c r="F82" i="2" s="1"/>
  <c r="I82" i="2"/>
  <c r="H82" i="2" s="1"/>
  <c r="K82" i="2"/>
  <c r="J82" i="2" s="1"/>
  <c r="M82" i="2"/>
  <c r="L82" i="2" s="1"/>
  <c r="O82" i="2"/>
  <c r="N82" i="2" s="1"/>
  <c r="Q82" i="2"/>
  <c r="S82" i="2"/>
  <c r="R82" i="2" s="1"/>
  <c r="U82" i="2"/>
  <c r="C67" i="2"/>
  <c r="B67" i="2" s="1"/>
  <c r="E67" i="2"/>
  <c r="D67" i="2" s="1"/>
  <c r="G67" i="2"/>
  <c r="F67" i="2" s="1"/>
  <c r="I67" i="2"/>
  <c r="H67" i="2" s="1"/>
  <c r="K67" i="2"/>
  <c r="J67" i="2" s="1"/>
  <c r="M67" i="2"/>
  <c r="L67" i="2" s="1"/>
  <c r="O67" i="2"/>
  <c r="Q67" i="2"/>
  <c r="P67" i="2" s="1"/>
  <c r="S67" i="2"/>
  <c r="U67" i="2"/>
  <c r="T67" i="2" s="1"/>
  <c r="C68" i="2"/>
  <c r="B68" i="2" s="1"/>
  <c r="E68" i="2"/>
  <c r="D68" i="2" s="1"/>
  <c r="G68" i="2"/>
  <c r="F68" i="2" s="1"/>
  <c r="I68" i="2"/>
  <c r="H68" i="2" s="1"/>
  <c r="K68" i="2"/>
  <c r="J68" i="2" s="1"/>
  <c r="M68" i="2"/>
  <c r="O68" i="2"/>
  <c r="N68" i="2" s="1"/>
  <c r="Q68" i="2"/>
  <c r="P68" i="2" s="1"/>
  <c r="S68" i="2"/>
  <c r="R68" i="2" s="1"/>
  <c r="U68" i="2"/>
  <c r="C69" i="2"/>
  <c r="B69" i="2" s="1"/>
  <c r="E69" i="2"/>
  <c r="D69" i="2" s="1"/>
  <c r="G69" i="2"/>
  <c r="F69" i="2" s="1"/>
  <c r="I69" i="2"/>
  <c r="H69" i="2" s="1"/>
  <c r="K69" i="2"/>
  <c r="M69" i="2"/>
  <c r="L69" i="2" s="1"/>
  <c r="O69" i="2"/>
  <c r="N69" i="2" s="1"/>
  <c r="Q69" i="2"/>
  <c r="P69" i="2" s="1"/>
  <c r="S69" i="2"/>
  <c r="U69" i="2"/>
  <c r="T69" i="2" s="1"/>
  <c r="C39" i="2"/>
  <c r="B39" i="2" s="1"/>
  <c r="E39" i="2"/>
  <c r="G39" i="2"/>
  <c r="F39" i="2" s="1"/>
  <c r="I39" i="2"/>
  <c r="H39" i="2" s="1"/>
  <c r="K39" i="2"/>
  <c r="J39" i="2" s="1"/>
  <c r="M39" i="2"/>
  <c r="L39" i="2" s="1"/>
  <c r="O39" i="2"/>
  <c r="N39" i="2" s="1"/>
  <c r="Q39" i="2"/>
  <c r="P39" i="2" s="1"/>
  <c r="S39" i="2"/>
  <c r="R39" i="2" s="1"/>
  <c r="U39" i="2"/>
  <c r="T39" i="2" s="1"/>
  <c r="C40" i="2"/>
  <c r="B40" i="2" s="1"/>
  <c r="E40" i="2"/>
  <c r="G40" i="2"/>
  <c r="I40" i="2"/>
  <c r="H40" i="2" s="1"/>
  <c r="K40" i="2"/>
  <c r="J40" i="2" s="1"/>
  <c r="M40" i="2"/>
  <c r="L40" i="2" s="1"/>
  <c r="O40" i="2"/>
  <c r="N40" i="2" s="1"/>
  <c r="Q40" i="2"/>
  <c r="P40" i="2" s="1"/>
  <c r="S40" i="2"/>
  <c r="R40" i="2" s="1"/>
  <c r="U40" i="2"/>
  <c r="T40" i="2" s="1"/>
  <c r="C41" i="2"/>
  <c r="E41" i="2"/>
  <c r="D41" i="2" s="1"/>
  <c r="G41" i="2"/>
  <c r="F41" i="2" s="1"/>
  <c r="I41" i="2"/>
  <c r="K41" i="2"/>
  <c r="J41" i="2" s="1"/>
  <c r="M41" i="2"/>
  <c r="L41" i="2" s="1"/>
  <c r="O41" i="2"/>
  <c r="N41" i="2" s="1"/>
  <c r="Q41" i="2"/>
  <c r="P41" i="2" s="1"/>
  <c r="S41" i="2"/>
  <c r="R41" i="2" s="1"/>
  <c r="U41" i="2"/>
  <c r="T41" i="2" s="1"/>
  <c r="C42" i="2"/>
  <c r="B42" i="2" s="1"/>
  <c r="E42" i="2"/>
  <c r="G42" i="2"/>
  <c r="F42" i="2" s="1"/>
  <c r="I42" i="2"/>
  <c r="H42" i="2" s="1"/>
  <c r="K42" i="2"/>
  <c r="M42" i="2"/>
  <c r="L42" i="2" s="1"/>
  <c r="O42" i="2"/>
  <c r="N42" i="2" s="1"/>
  <c r="Q42" i="2"/>
  <c r="P42" i="2" s="1"/>
  <c r="S42" i="2"/>
  <c r="R42" i="2" s="1"/>
  <c r="U42" i="2"/>
  <c r="T42" i="2" s="1"/>
  <c r="C43" i="2"/>
  <c r="B43" i="2" s="1"/>
  <c r="E43" i="2"/>
  <c r="D43" i="2" s="1"/>
  <c r="G43" i="2"/>
  <c r="I43" i="2"/>
  <c r="H43" i="2" s="1"/>
  <c r="K43" i="2"/>
  <c r="J43" i="2" s="1"/>
  <c r="M43" i="2"/>
  <c r="O43" i="2"/>
  <c r="N43" i="2" s="1"/>
  <c r="Q43" i="2"/>
  <c r="P43" i="2" s="1"/>
  <c r="S43" i="2"/>
  <c r="R43" i="2" s="1"/>
  <c r="U43" i="2"/>
  <c r="T43" i="2" s="1"/>
  <c r="C44" i="2"/>
  <c r="B44" i="2" s="1"/>
  <c r="E44" i="2"/>
  <c r="D44" i="2" s="1"/>
  <c r="G44" i="2"/>
  <c r="F44" i="2" s="1"/>
  <c r="I44" i="2"/>
  <c r="K44" i="2"/>
  <c r="J44" i="2" s="1"/>
  <c r="M44" i="2"/>
  <c r="L44" i="2" s="1"/>
  <c r="O44" i="2"/>
  <c r="Q44" i="2"/>
  <c r="P44" i="2" s="1"/>
  <c r="S44" i="2"/>
  <c r="R44" i="2" s="1"/>
  <c r="U44" i="2"/>
  <c r="T44" i="2" s="1"/>
  <c r="C45" i="2"/>
  <c r="B45" i="2" s="1"/>
  <c r="E45" i="2"/>
  <c r="D45" i="2" s="1"/>
  <c r="G45" i="2"/>
  <c r="F45" i="2" s="1"/>
  <c r="I45" i="2"/>
  <c r="H45" i="2" s="1"/>
  <c r="K45" i="2"/>
  <c r="M45" i="2"/>
  <c r="L45" i="2" s="1"/>
  <c r="O45" i="2"/>
  <c r="N45" i="2" s="1"/>
  <c r="Q45" i="2"/>
  <c r="S45" i="2"/>
  <c r="R45" i="2" s="1"/>
  <c r="U45" i="2"/>
  <c r="T45" i="2" s="1"/>
  <c r="C46" i="2"/>
  <c r="B46" i="2" s="1"/>
  <c r="E46" i="2"/>
  <c r="D46" i="2" s="1"/>
  <c r="G46" i="2"/>
  <c r="F46" i="2" s="1"/>
  <c r="I46" i="2"/>
  <c r="H46" i="2" s="1"/>
  <c r="K46" i="2"/>
  <c r="J46" i="2" s="1"/>
  <c r="M46" i="2"/>
  <c r="O46" i="2"/>
  <c r="N46" i="2" s="1"/>
  <c r="Q46" i="2"/>
  <c r="P46" i="2" s="1"/>
  <c r="S46" i="2"/>
  <c r="U46" i="2"/>
  <c r="T46" i="2" s="1"/>
  <c r="C47" i="2"/>
  <c r="B47" i="2" s="1"/>
  <c r="E47" i="2"/>
  <c r="D47" i="2" s="1"/>
  <c r="G47" i="2"/>
  <c r="F47" i="2" s="1"/>
  <c r="I47" i="2"/>
  <c r="H47" i="2" s="1"/>
  <c r="K47" i="2"/>
  <c r="J47" i="2" s="1"/>
  <c r="M47" i="2"/>
  <c r="L47" i="2" s="1"/>
  <c r="O47" i="2"/>
  <c r="Q47" i="2"/>
  <c r="P47" i="2" s="1"/>
  <c r="S47" i="2"/>
  <c r="R47" i="2" s="1"/>
  <c r="U47" i="2"/>
  <c r="C48" i="2"/>
  <c r="B48" i="2" s="1"/>
  <c r="E48" i="2"/>
  <c r="D48" i="2" s="1"/>
  <c r="G48" i="2"/>
  <c r="F48" i="2" s="1"/>
  <c r="I48" i="2"/>
  <c r="H48" i="2" s="1"/>
  <c r="K48" i="2"/>
  <c r="J48" i="2" s="1"/>
  <c r="M48" i="2"/>
  <c r="L48" i="2" s="1"/>
  <c r="O48" i="2"/>
  <c r="N48" i="2" s="1"/>
  <c r="Q48" i="2"/>
  <c r="S48" i="2"/>
  <c r="R48" i="2" s="1"/>
  <c r="U48" i="2"/>
  <c r="C49" i="2"/>
  <c r="B49" i="2" s="1"/>
  <c r="E49" i="2"/>
  <c r="D49" i="2" s="1"/>
  <c r="G49" i="2"/>
  <c r="F49" i="2" s="1"/>
  <c r="I49" i="2"/>
  <c r="H49" i="2" s="1"/>
  <c r="K49" i="2"/>
  <c r="J49" i="2" s="1"/>
  <c r="M49" i="2"/>
  <c r="L49" i="2" s="1"/>
  <c r="O49" i="2"/>
  <c r="N49" i="2" s="1"/>
  <c r="Q49" i="2"/>
  <c r="P49" i="2" s="1"/>
  <c r="S49" i="2"/>
  <c r="U49" i="2"/>
  <c r="U72" i="2"/>
  <c r="U66" i="2"/>
  <c r="U65" i="2"/>
  <c r="U64" i="2"/>
  <c r="U63" i="2"/>
  <c r="U62" i="2"/>
  <c r="U61" i="2"/>
  <c r="U60" i="2"/>
  <c r="U59" i="2"/>
  <c r="U56" i="2"/>
  <c r="U55" i="2"/>
  <c r="U54" i="2"/>
  <c r="U53" i="2"/>
  <c r="U52" i="2"/>
  <c r="U38" i="2"/>
  <c r="U35" i="2"/>
  <c r="U34" i="2"/>
  <c r="U33" i="2"/>
  <c r="U32" i="2"/>
  <c r="U31" i="2"/>
  <c r="U30" i="2"/>
  <c r="U29" i="2"/>
  <c r="U28" i="2"/>
  <c r="U25" i="2"/>
  <c r="T25" i="2" s="1"/>
  <c r="U23" i="2"/>
  <c r="T23" i="2" s="1"/>
  <c r="U22" i="2"/>
  <c r="T22" i="2" s="1"/>
  <c r="U21" i="2"/>
  <c r="U20" i="2"/>
  <c r="U19" i="2"/>
  <c r="U18" i="2"/>
  <c r="U17" i="2"/>
  <c r="U14" i="2"/>
  <c r="U13" i="2"/>
  <c r="U12" i="2"/>
  <c r="U11" i="2"/>
  <c r="U10" i="2"/>
  <c r="U9" i="2"/>
  <c r="U8" i="2"/>
  <c r="U7" i="2"/>
  <c r="S72" i="2"/>
  <c r="S66" i="2"/>
  <c r="S65" i="2"/>
  <c r="S64" i="2"/>
  <c r="S63" i="2"/>
  <c r="S62" i="2"/>
  <c r="S61" i="2"/>
  <c r="S60" i="2"/>
  <c r="S59" i="2"/>
  <c r="S56" i="2"/>
  <c r="S55" i="2"/>
  <c r="S54" i="2"/>
  <c r="S53" i="2"/>
  <c r="S52" i="2"/>
  <c r="S38" i="2"/>
  <c r="S35" i="2"/>
  <c r="S34" i="2"/>
  <c r="S33" i="2"/>
  <c r="S32" i="2"/>
  <c r="S31" i="2"/>
  <c r="S30" i="2"/>
  <c r="S29" i="2"/>
  <c r="S28" i="2"/>
  <c r="S25" i="2"/>
  <c r="S23" i="2"/>
  <c r="R23" i="2" s="1"/>
  <c r="S22" i="2"/>
  <c r="R22" i="2" s="1"/>
  <c r="S21" i="2"/>
  <c r="S20" i="2"/>
  <c r="S19" i="2"/>
  <c r="S18" i="2"/>
  <c r="S17" i="2"/>
  <c r="S14" i="2"/>
  <c r="S13" i="2"/>
  <c r="S12" i="2"/>
  <c r="S11" i="2"/>
  <c r="S10" i="2"/>
  <c r="S9" i="2"/>
  <c r="S8" i="2"/>
  <c r="S7" i="2"/>
  <c r="C25" i="2"/>
  <c r="B25" i="2" s="1"/>
  <c r="E25" i="2"/>
  <c r="D25" i="2" s="1"/>
  <c r="G25" i="2"/>
  <c r="F25" i="2" s="1"/>
  <c r="I25" i="2"/>
  <c r="H25" i="2" s="1"/>
  <c r="K25" i="2"/>
  <c r="J25" i="2" s="1"/>
  <c r="M25" i="2"/>
  <c r="L25" i="2" s="1"/>
  <c r="O25" i="2"/>
  <c r="N25" i="2" s="1"/>
  <c r="Q25" i="2"/>
  <c r="P25" i="2" s="1"/>
  <c r="C22" i="2"/>
  <c r="E22" i="2"/>
  <c r="D22" i="2" s="1"/>
  <c r="G22" i="2"/>
  <c r="F22" i="2" s="1"/>
  <c r="I22" i="2"/>
  <c r="H22" i="2" s="1"/>
  <c r="K22" i="2"/>
  <c r="J22" i="2" s="1"/>
  <c r="M22" i="2"/>
  <c r="O22" i="2"/>
  <c r="N22" i="2" s="1"/>
  <c r="Q22" i="2"/>
  <c r="P22" i="2" s="1"/>
  <c r="C23" i="2"/>
  <c r="B23" i="2" s="1"/>
  <c r="E23" i="2"/>
  <c r="D23" i="2" s="1"/>
  <c r="G23" i="2"/>
  <c r="F23" i="2" s="1"/>
  <c r="I23" i="2"/>
  <c r="H23" i="2" s="1"/>
  <c r="K23" i="2"/>
  <c r="J23" i="2" s="1"/>
  <c r="M23" i="2"/>
  <c r="L23" i="2" s="1"/>
  <c r="O23" i="2"/>
  <c r="Q23" i="2"/>
  <c r="P23" i="2" s="1"/>
  <c r="M21" i="2"/>
  <c r="M17" i="2"/>
  <c r="M87" i="1"/>
  <c r="M86" i="1"/>
  <c r="M85" i="1"/>
  <c r="M84" i="1"/>
  <c r="M83" i="1"/>
  <c r="M82" i="1"/>
  <c r="M81" i="1"/>
  <c r="M80" i="1"/>
  <c r="M79" i="1"/>
  <c r="M78" i="1"/>
  <c r="M77" i="1"/>
  <c r="M76" i="1"/>
  <c r="M75" i="1"/>
  <c r="M74" i="1"/>
  <c r="M73" i="1"/>
  <c r="M72" i="1"/>
  <c r="M69" i="1"/>
  <c r="M68" i="1"/>
  <c r="M67" i="1"/>
  <c r="M66" i="1"/>
  <c r="M65" i="1"/>
  <c r="M64" i="1"/>
  <c r="M63" i="1"/>
  <c r="M62" i="1"/>
  <c r="M61" i="1"/>
  <c r="M60" i="1"/>
  <c r="M59" i="1"/>
  <c r="M56" i="1"/>
  <c r="M55" i="1"/>
  <c r="M54" i="1"/>
  <c r="M53" i="1"/>
  <c r="M52" i="1"/>
  <c r="M49" i="1"/>
  <c r="M48" i="1"/>
  <c r="M47" i="1"/>
  <c r="M46" i="1"/>
  <c r="M45" i="1"/>
  <c r="M44" i="1"/>
  <c r="M43" i="1"/>
  <c r="M42" i="1"/>
  <c r="M41" i="1"/>
  <c r="M40" i="1"/>
  <c r="M39" i="1"/>
  <c r="M38" i="1"/>
  <c r="M35" i="1"/>
  <c r="M34" i="1"/>
  <c r="M33" i="1"/>
  <c r="M32" i="1"/>
  <c r="M31" i="1"/>
  <c r="M30" i="1"/>
  <c r="M29" i="1"/>
  <c r="M28" i="1"/>
  <c r="M25" i="1"/>
  <c r="M24" i="1"/>
  <c r="M23" i="1"/>
  <c r="M22" i="1"/>
  <c r="M21" i="1"/>
  <c r="M20" i="1"/>
  <c r="M19" i="1"/>
  <c r="M18" i="1"/>
  <c r="M17" i="1"/>
  <c r="M8" i="1"/>
  <c r="M9" i="1"/>
  <c r="M10" i="1"/>
  <c r="M11" i="1"/>
  <c r="M12" i="1"/>
  <c r="M13" i="1"/>
  <c r="M14" i="1"/>
  <c r="M7" i="1"/>
  <c r="B26" i="2"/>
  <c r="B37" i="2"/>
  <c r="V85" i="2" l="1"/>
  <c r="Z87" i="2"/>
  <c r="Z61" i="2"/>
  <c r="V63" i="2"/>
  <c r="G65" i="5" s="1"/>
  <c r="H65" i="5" s="1"/>
  <c r="B279" i="6" s="1"/>
  <c r="B41" i="2"/>
  <c r="Z25" i="2"/>
  <c r="AB24" i="2"/>
  <c r="AB22" i="2"/>
  <c r="X28" i="2"/>
  <c r="Z21" i="2"/>
  <c r="V19" i="2"/>
  <c r="G61" i="5" s="1"/>
  <c r="AB8" i="2"/>
  <c r="AD52" i="2"/>
  <c r="G89" i="5" s="1"/>
  <c r="AE4" i="2"/>
  <c r="AB38" i="2"/>
  <c r="D80" i="5" s="1"/>
  <c r="X17" i="2"/>
  <c r="J66" i="5" s="1"/>
  <c r="K66" i="5" s="1"/>
  <c r="B306" i="6" s="1"/>
  <c r="Z28" i="2"/>
  <c r="AA4" i="2"/>
  <c r="AC4" i="2"/>
  <c r="Y4" i="2"/>
  <c r="G53" i="5"/>
  <c r="G59" i="5"/>
  <c r="J71" i="5"/>
  <c r="G51" i="5"/>
  <c r="H51" i="5" s="1"/>
  <c r="B265" i="6" s="1"/>
  <c r="W4" i="2"/>
  <c r="U4" i="2"/>
  <c r="S4" i="2"/>
  <c r="E8" i="2"/>
  <c r="C8" i="2"/>
  <c r="C9" i="2"/>
  <c r="C10" i="2"/>
  <c r="C11" i="2"/>
  <c r="C51" i="6"/>
  <c r="C50" i="6"/>
  <c r="C49" i="6"/>
  <c r="C48" i="6"/>
  <c r="C47" i="6"/>
  <c r="C46" i="6"/>
  <c r="C45" i="6"/>
  <c r="C44" i="6"/>
  <c r="C43" i="6"/>
  <c r="C42" i="6"/>
  <c r="C41" i="6"/>
  <c r="C40" i="6"/>
  <c r="C39" i="6"/>
  <c r="C38" i="6"/>
  <c r="C37" i="6"/>
  <c r="C36" i="6"/>
  <c r="C35" i="6"/>
  <c r="C34" i="6"/>
  <c r="C33" i="6"/>
  <c r="C32" i="6"/>
  <c r="C31" i="6"/>
  <c r="G64" i="5" l="1"/>
  <c r="A278" i="6" s="1"/>
  <c r="G67" i="5"/>
  <c r="H67" i="5" s="1"/>
  <c r="B281" i="6" s="1"/>
  <c r="G70" i="5"/>
  <c r="G57" i="5"/>
  <c r="H57" i="5" s="1"/>
  <c r="B271" i="6" s="1"/>
  <c r="G68" i="5"/>
  <c r="G56" i="5"/>
  <c r="A270" i="6" s="1"/>
  <c r="G60" i="5"/>
  <c r="G71" i="5"/>
  <c r="H71" i="5" s="1"/>
  <c r="B285" i="6" s="1"/>
  <c r="G62" i="5"/>
  <c r="H62" i="5" s="1"/>
  <c r="B276" i="6" s="1"/>
  <c r="G52" i="5"/>
  <c r="G54" i="5"/>
  <c r="A268" i="6" s="1"/>
  <c r="G66" i="5"/>
  <c r="A280" i="6" s="1"/>
  <c r="G63" i="5"/>
  <c r="H63" i="5" s="1"/>
  <c r="B277" i="6" s="1"/>
  <c r="G69" i="5"/>
  <c r="A283" i="6" s="1"/>
  <c r="G58" i="5"/>
  <c r="G55" i="5"/>
  <c r="H55" i="5" s="1"/>
  <c r="B269" i="6" s="1"/>
  <c r="A82" i="5"/>
  <c r="B82" i="5" s="1"/>
  <c r="B325" i="6" s="1"/>
  <c r="J63" i="5"/>
  <c r="A303" i="6" s="1"/>
  <c r="J54" i="5"/>
  <c r="K54" i="5" s="1"/>
  <c r="B294" i="6" s="1"/>
  <c r="J59" i="5"/>
  <c r="A299" i="6" s="1"/>
  <c r="A92" i="5"/>
  <c r="A335" i="6" s="1"/>
  <c r="A76" i="5"/>
  <c r="A319" i="6" s="1"/>
  <c r="J70" i="5"/>
  <c r="A310" i="6" s="1"/>
  <c r="A83" i="5"/>
  <c r="B83" i="5" s="1"/>
  <c r="B326" i="6" s="1"/>
  <c r="A90" i="5"/>
  <c r="A333" i="6" s="1"/>
  <c r="A84" i="5"/>
  <c r="B84" i="5" s="1"/>
  <c r="B327" i="6" s="1"/>
  <c r="J64" i="5"/>
  <c r="A304" i="6" s="1"/>
  <c r="A85" i="5"/>
  <c r="B85" i="5" s="1"/>
  <c r="B328" i="6" s="1"/>
  <c r="A79" i="5"/>
  <c r="B79" i="5" s="1"/>
  <c r="B322" i="6" s="1"/>
  <c r="J68" i="5"/>
  <c r="A308" i="6" s="1"/>
  <c r="J57" i="5"/>
  <c r="K57" i="5" s="1"/>
  <c r="B297" i="6" s="1"/>
  <c r="A87" i="5"/>
  <c r="B87" i="5" s="1"/>
  <c r="B330" i="6" s="1"/>
  <c r="J61" i="5"/>
  <c r="A301" i="6" s="1"/>
  <c r="J58" i="5"/>
  <c r="K58" i="5" s="1"/>
  <c r="B298" i="6" s="1"/>
  <c r="A80" i="5"/>
  <c r="B80" i="5" s="1"/>
  <c r="B323" i="6" s="1"/>
  <c r="H89" i="5"/>
  <c r="B384" i="6" s="1"/>
  <c r="A384" i="6"/>
  <c r="A77" i="5"/>
  <c r="B77" i="5" s="1"/>
  <c r="B320" i="6" s="1"/>
  <c r="A74" i="5"/>
  <c r="B74" i="5" s="1"/>
  <c r="B317" i="6" s="1"/>
  <c r="A75" i="5"/>
  <c r="A318" i="6" s="1"/>
  <c r="A93" i="5"/>
  <c r="B93" i="5" s="1"/>
  <c r="B336" i="6" s="1"/>
  <c r="A88" i="5"/>
  <c r="B88" i="5" s="1"/>
  <c r="B331" i="6" s="1"/>
  <c r="A78" i="5"/>
  <c r="A321" i="6" s="1"/>
  <c r="A81" i="5"/>
  <c r="B81" i="5" s="1"/>
  <c r="B324" i="6" s="1"/>
  <c r="A86" i="5"/>
  <c r="A329" i="6" s="1"/>
  <c r="A89" i="5"/>
  <c r="B89" i="5" s="1"/>
  <c r="B332" i="6" s="1"/>
  <c r="A91" i="5"/>
  <c r="B91" i="5" s="1"/>
  <c r="B334" i="6" s="1"/>
  <c r="A94" i="5"/>
  <c r="B94" i="5" s="1"/>
  <c r="B337" i="6" s="1"/>
  <c r="E80" i="5"/>
  <c r="B349" i="6" s="1"/>
  <c r="A349" i="6"/>
  <c r="G76" i="5"/>
  <c r="D88" i="5"/>
  <c r="G74" i="5"/>
  <c r="G75" i="5"/>
  <c r="D81" i="5"/>
  <c r="G79" i="5"/>
  <c r="G90" i="5"/>
  <c r="D78" i="5"/>
  <c r="G88" i="5"/>
  <c r="G94" i="5"/>
  <c r="G82" i="5"/>
  <c r="G84" i="5"/>
  <c r="D83" i="5"/>
  <c r="D82" i="5"/>
  <c r="G86" i="5"/>
  <c r="G81" i="5"/>
  <c r="D87" i="5"/>
  <c r="D92" i="5"/>
  <c r="G93" i="5"/>
  <c r="G80" i="5"/>
  <c r="D93" i="5"/>
  <c r="G85" i="5"/>
  <c r="D91" i="5"/>
  <c r="D86" i="5"/>
  <c r="D89" i="5"/>
  <c r="D76" i="5"/>
  <c r="D94" i="5"/>
  <c r="D84" i="5"/>
  <c r="D79" i="5"/>
  <c r="D90" i="5"/>
  <c r="D77" i="5"/>
  <c r="D74" i="5"/>
  <c r="D75" i="5"/>
  <c r="D85" i="5"/>
  <c r="G78" i="5"/>
  <c r="G83" i="5"/>
  <c r="G77" i="5"/>
  <c r="G91" i="5"/>
  <c r="G87" i="5"/>
  <c r="G92" i="5"/>
  <c r="J69" i="5"/>
  <c r="K69" i="5" s="1"/>
  <c r="B309" i="6" s="1"/>
  <c r="J56" i="5"/>
  <c r="A296" i="6" s="1"/>
  <c r="J67" i="5"/>
  <c r="K67" i="5" s="1"/>
  <c r="B307" i="6" s="1"/>
  <c r="J62" i="5"/>
  <c r="K62" i="5" s="1"/>
  <c r="B302" i="6" s="1"/>
  <c r="J52" i="5"/>
  <c r="A292" i="6" s="1"/>
  <c r="J60" i="5"/>
  <c r="A300" i="6" s="1"/>
  <c r="J55" i="5"/>
  <c r="K55" i="5" s="1"/>
  <c r="B295" i="6" s="1"/>
  <c r="J65" i="5"/>
  <c r="K65" i="5" s="1"/>
  <c r="B305" i="6" s="1"/>
  <c r="J53" i="5"/>
  <c r="K53" i="5" s="1"/>
  <c r="B293" i="6" s="1"/>
  <c r="J51" i="5"/>
  <c r="K51" i="5" s="1"/>
  <c r="B291" i="6" s="1"/>
  <c r="A306" i="6"/>
  <c r="A265" i="6"/>
  <c r="A271" i="6"/>
  <c r="A279" i="6"/>
  <c r="A277" i="6"/>
  <c r="A281" i="6"/>
  <c r="A285" i="6"/>
  <c r="H54" i="5"/>
  <c r="B268" i="6" s="1"/>
  <c r="H64" i="5"/>
  <c r="B278" i="6" s="1"/>
  <c r="A282" i="6"/>
  <c r="H68" i="5"/>
  <c r="B282" i="6" s="1"/>
  <c r="A274" i="6"/>
  <c r="H60" i="5"/>
  <c r="B274" i="6" s="1"/>
  <c r="K71" i="5"/>
  <c r="B311" i="6" s="1"/>
  <c r="A311" i="6"/>
  <c r="A266" i="6"/>
  <c r="H52" i="5"/>
  <c r="B266" i="6" s="1"/>
  <c r="H66" i="5"/>
  <c r="B280" i="6" s="1"/>
  <c r="A275" i="6"/>
  <c r="H61" i="5"/>
  <c r="B275" i="6" s="1"/>
  <c r="H59" i="5"/>
  <c r="B273" i="6" s="1"/>
  <c r="A273" i="6"/>
  <c r="A272" i="6"/>
  <c r="H58" i="5"/>
  <c r="B272" i="6" s="1"/>
  <c r="H70" i="5"/>
  <c r="B284" i="6" s="1"/>
  <c r="A284" i="6"/>
  <c r="H53" i="5"/>
  <c r="B267" i="6" s="1"/>
  <c r="A267" i="6"/>
  <c r="C57" i="6"/>
  <c r="K259" i="6"/>
  <c r="I259" i="6"/>
  <c r="G259" i="6"/>
  <c r="E259" i="6"/>
  <c r="C259" i="6"/>
  <c r="K258" i="6"/>
  <c r="I258" i="6"/>
  <c r="G258" i="6"/>
  <c r="E258" i="6"/>
  <c r="C258" i="6"/>
  <c r="K257" i="6"/>
  <c r="I257" i="6"/>
  <c r="G257" i="6"/>
  <c r="E257" i="6"/>
  <c r="C257" i="6"/>
  <c r="K256" i="6"/>
  <c r="I256" i="6"/>
  <c r="G256" i="6"/>
  <c r="E256" i="6"/>
  <c r="C256" i="6"/>
  <c r="K255" i="6"/>
  <c r="I255" i="6"/>
  <c r="G255" i="6"/>
  <c r="E255" i="6"/>
  <c r="C255" i="6"/>
  <c r="K254" i="6"/>
  <c r="I254" i="6"/>
  <c r="G254" i="6"/>
  <c r="E254" i="6"/>
  <c r="C254" i="6"/>
  <c r="K253" i="6"/>
  <c r="I253" i="6"/>
  <c r="G253" i="6"/>
  <c r="E253" i="6"/>
  <c r="C253" i="6"/>
  <c r="K252" i="6"/>
  <c r="I252" i="6"/>
  <c r="G252" i="6"/>
  <c r="E252" i="6"/>
  <c r="C252" i="6"/>
  <c r="K251" i="6"/>
  <c r="I251" i="6"/>
  <c r="G251" i="6"/>
  <c r="E251" i="6"/>
  <c r="C251" i="6"/>
  <c r="K250" i="6"/>
  <c r="I250" i="6"/>
  <c r="G250" i="6"/>
  <c r="E250" i="6"/>
  <c r="C250" i="6"/>
  <c r="K249" i="6"/>
  <c r="I249" i="6"/>
  <c r="G249" i="6"/>
  <c r="E249" i="6"/>
  <c r="C249" i="6"/>
  <c r="K248" i="6"/>
  <c r="I248" i="6"/>
  <c r="G248" i="6"/>
  <c r="E248" i="6"/>
  <c r="C248" i="6"/>
  <c r="K247" i="6"/>
  <c r="I247" i="6"/>
  <c r="G247" i="6"/>
  <c r="E247" i="6"/>
  <c r="C247" i="6"/>
  <c r="K246" i="6"/>
  <c r="I246" i="6"/>
  <c r="G246" i="6"/>
  <c r="E246" i="6"/>
  <c r="C246" i="6"/>
  <c r="K245" i="6"/>
  <c r="I245" i="6"/>
  <c r="G245" i="6"/>
  <c r="E245" i="6"/>
  <c r="C245" i="6"/>
  <c r="K244" i="6"/>
  <c r="I244" i="6"/>
  <c r="G244" i="6"/>
  <c r="E244" i="6"/>
  <c r="C244" i="6"/>
  <c r="K243" i="6"/>
  <c r="I243" i="6"/>
  <c r="G243" i="6"/>
  <c r="E243" i="6"/>
  <c r="C243" i="6"/>
  <c r="K242" i="6"/>
  <c r="I242" i="6"/>
  <c r="G242" i="6"/>
  <c r="E242" i="6"/>
  <c r="C242" i="6"/>
  <c r="K241" i="6"/>
  <c r="I241" i="6"/>
  <c r="G241" i="6"/>
  <c r="E241" i="6"/>
  <c r="C241" i="6"/>
  <c r="K240" i="6"/>
  <c r="I240" i="6"/>
  <c r="G240" i="6"/>
  <c r="E240" i="6"/>
  <c r="C240" i="6"/>
  <c r="K239" i="6"/>
  <c r="I239" i="6"/>
  <c r="G239" i="6"/>
  <c r="E239" i="6"/>
  <c r="C239" i="6"/>
  <c r="K233" i="6"/>
  <c r="I233" i="6"/>
  <c r="G233" i="6"/>
  <c r="E233" i="6"/>
  <c r="C233" i="6"/>
  <c r="K232" i="6"/>
  <c r="I232" i="6"/>
  <c r="G232" i="6"/>
  <c r="E232" i="6"/>
  <c r="C232" i="6"/>
  <c r="K231" i="6"/>
  <c r="I231" i="6"/>
  <c r="G231" i="6"/>
  <c r="E231" i="6"/>
  <c r="C231" i="6"/>
  <c r="K230" i="6"/>
  <c r="I230" i="6"/>
  <c r="G230" i="6"/>
  <c r="E230" i="6"/>
  <c r="C230" i="6"/>
  <c r="K229" i="6"/>
  <c r="I229" i="6"/>
  <c r="G229" i="6"/>
  <c r="E229" i="6"/>
  <c r="C229" i="6"/>
  <c r="K228" i="6"/>
  <c r="I228" i="6"/>
  <c r="G228" i="6"/>
  <c r="E228" i="6"/>
  <c r="C228" i="6"/>
  <c r="K227" i="6"/>
  <c r="I227" i="6"/>
  <c r="G227" i="6"/>
  <c r="E227" i="6"/>
  <c r="C227" i="6"/>
  <c r="K226" i="6"/>
  <c r="I226" i="6"/>
  <c r="G226" i="6"/>
  <c r="E226" i="6"/>
  <c r="C226" i="6"/>
  <c r="K225" i="6"/>
  <c r="I225" i="6"/>
  <c r="G225" i="6"/>
  <c r="E225" i="6"/>
  <c r="C225" i="6"/>
  <c r="K224" i="6"/>
  <c r="I224" i="6"/>
  <c r="G224" i="6"/>
  <c r="E224" i="6"/>
  <c r="C224" i="6"/>
  <c r="K223" i="6"/>
  <c r="I223" i="6"/>
  <c r="G223" i="6"/>
  <c r="E223" i="6"/>
  <c r="C223" i="6"/>
  <c r="K222" i="6"/>
  <c r="I222" i="6"/>
  <c r="G222" i="6"/>
  <c r="E222" i="6"/>
  <c r="C222" i="6"/>
  <c r="K221" i="6"/>
  <c r="I221" i="6"/>
  <c r="G221" i="6"/>
  <c r="E221" i="6"/>
  <c r="C221" i="6"/>
  <c r="K220" i="6"/>
  <c r="I220" i="6"/>
  <c r="G220" i="6"/>
  <c r="E220" i="6"/>
  <c r="C220" i="6"/>
  <c r="K219" i="6"/>
  <c r="I219" i="6"/>
  <c r="G219" i="6"/>
  <c r="E219" i="6"/>
  <c r="C219" i="6"/>
  <c r="K218" i="6"/>
  <c r="I218" i="6"/>
  <c r="G218" i="6"/>
  <c r="E218" i="6"/>
  <c r="C218" i="6"/>
  <c r="K217" i="6"/>
  <c r="I217" i="6"/>
  <c r="G217" i="6"/>
  <c r="E217" i="6"/>
  <c r="C217" i="6"/>
  <c r="K216" i="6"/>
  <c r="I216" i="6"/>
  <c r="G216" i="6"/>
  <c r="E216" i="6"/>
  <c r="C216" i="6"/>
  <c r="K215" i="6"/>
  <c r="I215" i="6"/>
  <c r="G215" i="6"/>
  <c r="E215" i="6"/>
  <c r="C215" i="6"/>
  <c r="K214" i="6"/>
  <c r="I214" i="6"/>
  <c r="G214" i="6"/>
  <c r="E214" i="6"/>
  <c r="C214" i="6"/>
  <c r="K213" i="6"/>
  <c r="I213" i="6"/>
  <c r="G213" i="6"/>
  <c r="E213" i="6"/>
  <c r="C213" i="6"/>
  <c r="K207" i="6"/>
  <c r="I207" i="6"/>
  <c r="G207" i="6"/>
  <c r="E207" i="6"/>
  <c r="C207" i="6"/>
  <c r="K206" i="6"/>
  <c r="I206" i="6"/>
  <c r="G206" i="6"/>
  <c r="E206" i="6"/>
  <c r="C206" i="6"/>
  <c r="K205" i="6"/>
  <c r="I205" i="6"/>
  <c r="G205" i="6"/>
  <c r="E205" i="6"/>
  <c r="C205" i="6"/>
  <c r="K204" i="6"/>
  <c r="I204" i="6"/>
  <c r="G204" i="6"/>
  <c r="E204" i="6"/>
  <c r="C204" i="6"/>
  <c r="K203" i="6"/>
  <c r="I203" i="6"/>
  <c r="G203" i="6"/>
  <c r="E203" i="6"/>
  <c r="C203" i="6"/>
  <c r="K202" i="6"/>
  <c r="I202" i="6"/>
  <c r="G202" i="6"/>
  <c r="E202" i="6"/>
  <c r="C202" i="6"/>
  <c r="K201" i="6"/>
  <c r="I201" i="6"/>
  <c r="G201" i="6"/>
  <c r="E201" i="6"/>
  <c r="C201" i="6"/>
  <c r="K200" i="6"/>
  <c r="I200" i="6"/>
  <c r="G200" i="6"/>
  <c r="E200" i="6"/>
  <c r="C200" i="6"/>
  <c r="K199" i="6"/>
  <c r="I199" i="6"/>
  <c r="G199" i="6"/>
  <c r="E199" i="6"/>
  <c r="C199" i="6"/>
  <c r="K198" i="6"/>
  <c r="I198" i="6"/>
  <c r="G198" i="6"/>
  <c r="E198" i="6"/>
  <c r="C198" i="6"/>
  <c r="K197" i="6"/>
  <c r="I197" i="6"/>
  <c r="G197" i="6"/>
  <c r="E197" i="6"/>
  <c r="C197" i="6"/>
  <c r="K196" i="6"/>
  <c r="I196" i="6"/>
  <c r="G196" i="6"/>
  <c r="E196" i="6"/>
  <c r="C196" i="6"/>
  <c r="K195" i="6"/>
  <c r="I195" i="6"/>
  <c r="G195" i="6"/>
  <c r="E195" i="6"/>
  <c r="C195" i="6"/>
  <c r="K194" i="6"/>
  <c r="I194" i="6"/>
  <c r="G194" i="6"/>
  <c r="E194" i="6"/>
  <c r="C194" i="6"/>
  <c r="K193" i="6"/>
  <c r="I193" i="6"/>
  <c r="G193" i="6"/>
  <c r="E193" i="6"/>
  <c r="C193" i="6"/>
  <c r="K192" i="6"/>
  <c r="I192" i="6"/>
  <c r="G192" i="6"/>
  <c r="E192" i="6"/>
  <c r="C192" i="6"/>
  <c r="K191" i="6"/>
  <c r="I191" i="6"/>
  <c r="G191" i="6"/>
  <c r="E191" i="6"/>
  <c r="C191" i="6"/>
  <c r="K190" i="6"/>
  <c r="I190" i="6"/>
  <c r="G190" i="6"/>
  <c r="E190" i="6"/>
  <c r="C190" i="6"/>
  <c r="K189" i="6"/>
  <c r="I189" i="6"/>
  <c r="G189" i="6"/>
  <c r="E189" i="6"/>
  <c r="C189" i="6"/>
  <c r="K188" i="6"/>
  <c r="I188" i="6"/>
  <c r="G188" i="6"/>
  <c r="E188" i="6"/>
  <c r="C188" i="6"/>
  <c r="K187" i="6"/>
  <c r="I187" i="6"/>
  <c r="G187" i="6"/>
  <c r="E187" i="6"/>
  <c r="C187" i="6"/>
  <c r="K181" i="6"/>
  <c r="I181" i="6"/>
  <c r="G181" i="6"/>
  <c r="E181" i="6"/>
  <c r="C181" i="6"/>
  <c r="K180" i="6"/>
  <c r="I180" i="6"/>
  <c r="G180" i="6"/>
  <c r="E180" i="6"/>
  <c r="C180" i="6"/>
  <c r="K179" i="6"/>
  <c r="I179" i="6"/>
  <c r="G179" i="6"/>
  <c r="E179" i="6"/>
  <c r="C179" i="6"/>
  <c r="K178" i="6"/>
  <c r="I178" i="6"/>
  <c r="G178" i="6"/>
  <c r="E178" i="6"/>
  <c r="C178" i="6"/>
  <c r="K177" i="6"/>
  <c r="I177" i="6"/>
  <c r="G177" i="6"/>
  <c r="E177" i="6"/>
  <c r="C177" i="6"/>
  <c r="K176" i="6"/>
  <c r="I176" i="6"/>
  <c r="G176" i="6"/>
  <c r="E176" i="6"/>
  <c r="C176" i="6"/>
  <c r="K175" i="6"/>
  <c r="I175" i="6"/>
  <c r="G175" i="6"/>
  <c r="E175" i="6"/>
  <c r="C175" i="6"/>
  <c r="K174" i="6"/>
  <c r="I174" i="6"/>
  <c r="G174" i="6"/>
  <c r="E174" i="6"/>
  <c r="C174" i="6"/>
  <c r="K173" i="6"/>
  <c r="I173" i="6"/>
  <c r="G173" i="6"/>
  <c r="E173" i="6"/>
  <c r="C173" i="6"/>
  <c r="K172" i="6"/>
  <c r="I172" i="6"/>
  <c r="G172" i="6"/>
  <c r="E172" i="6"/>
  <c r="C172" i="6"/>
  <c r="K171" i="6"/>
  <c r="I171" i="6"/>
  <c r="G171" i="6"/>
  <c r="E171" i="6"/>
  <c r="C171" i="6"/>
  <c r="K170" i="6"/>
  <c r="I170" i="6"/>
  <c r="G170" i="6"/>
  <c r="E170" i="6"/>
  <c r="C170" i="6"/>
  <c r="K169" i="6"/>
  <c r="I169" i="6"/>
  <c r="G169" i="6"/>
  <c r="E169" i="6"/>
  <c r="C169" i="6"/>
  <c r="K168" i="6"/>
  <c r="I168" i="6"/>
  <c r="G168" i="6"/>
  <c r="E168" i="6"/>
  <c r="C168" i="6"/>
  <c r="K167" i="6"/>
  <c r="I167" i="6"/>
  <c r="G167" i="6"/>
  <c r="E167" i="6"/>
  <c r="C167" i="6"/>
  <c r="K166" i="6"/>
  <c r="I166" i="6"/>
  <c r="G166" i="6"/>
  <c r="E166" i="6"/>
  <c r="C166" i="6"/>
  <c r="K165" i="6"/>
  <c r="I165" i="6"/>
  <c r="G165" i="6"/>
  <c r="E165" i="6"/>
  <c r="C165" i="6"/>
  <c r="K164" i="6"/>
  <c r="I164" i="6"/>
  <c r="G164" i="6"/>
  <c r="E164" i="6"/>
  <c r="C164" i="6"/>
  <c r="K163" i="6"/>
  <c r="I163" i="6"/>
  <c r="G163" i="6"/>
  <c r="E163" i="6"/>
  <c r="C163" i="6"/>
  <c r="K162" i="6"/>
  <c r="I162" i="6"/>
  <c r="G162" i="6"/>
  <c r="E162" i="6"/>
  <c r="C162" i="6"/>
  <c r="K161" i="6"/>
  <c r="I161" i="6"/>
  <c r="G161" i="6"/>
  <c r="E161" i="6"/>
  <c r="C161" i="6"/>
  <c r="K155" i="6"/>
  <c r="I155" i="6"/>
  <c r="G155" i="6"/>
  <c r="E155" i="6"/>
  <c r="C155" i="6"/>
  <c r="K154" i="6"/>
  <c r="I154" i="6"/>
  <c r="G154" i="6"/>
  <c r="E154" i="6"/>
  <c r="C154" i="6"/>
  <c r="K153" i="6"/>
  <c r="I153" i="6"/>
  <c r="G153" i="6"/>
  <c r="E153" i="6"/>
  <c r="C153" i="6"/>
  <c r="K152" i="6"/>
  <c r="I152" i="6"/>
  <c r="G152" i="6"/>
  <c r="E152" i="6"/>
  <c r="C152" i="6"/>
  <c r="K151" i="6"/>
  <c r="I151" i="6"/>
  <c r="G151" i="6"/>
  <c r="E151" i="6"/>
  <c r="C151" i="6"/>
  <c r="K150" i="6"/>
  <c r="I150" i="6"/>
  <c r="G150" i="6"/>
  <c r="E150" i="6"/>
  <c r="C150" i="6"/>
  <c r="K149" i="6"/>
  <c r="I149" i="6"/>
  <c r="G149" i="6"/>
  <c r="E149" i="6"/>
  <c r="C149" i="6"/>
  <c r="K148" i="6"/>
  <c r="I148" i="6"/>
  <c r="G148" i="6"/>
  <c r="E148" i="6"/>
  <c r="C148" i="6"/>
  <c r="K147" i="6"/>
  <c r="I147" i="6"/>
  <c r="G147" i="6"/>
  <c r="E147" i="6"/>
  <c r="C147" i="6"/>
  <c r="K146" i="6"/>
  <c r="I146" i="6"/>
  <c r="G146" i="6"/>
  <c r="E146" i="6"/>
  <c r="C146" i="6"/>
  <c r="K145" i="6"/>
  <c r="I145" i="6"/>
  <c r="G145" i="6"/>
  <c r="E145" i="6"/>
  <c r="C145" i="6"/>
  <c r="K144" i="6"/>
  <c r="I144" i="6"/>
  <c r="G144" i="6"/>
  <c r="E144" i="6"/>
  <c r="C144" i="6"/>
  <c r="K143" i="6"/>
  <c r="I143" i="6"/>
  <c r="G143" i="6"/>
  <c r="E143" i="6"/>
  <c r="C143" i="6"/>
  <c r="K142" i="6"/>
  <c r="I142" i="6"/>
  <c r="G142" i="6"/>
  <c r="E142" i="6"/>
  <c r="C142" i="6"/>
  <c r="K141" i="6"/>
  <c r="I141" i="6"/>
  <c r="G141" i="6"/>
  <c r="E141" i="6"/>
  <c r="C141" i="6"/>
  <c r="K140" i="6"/>
  <c r="I140" i="6"/>
  <c r="G140" i="6"/>
  <c r="E140" i="6"/>
  <c r="C140" i="6"/>
  <c r="K139" i="6"/>
  <c r="I139" i="6"/>
  <c r="G139" i="6"/>
  <c r="E139" i="6"/>
  <c r="C139" i="6"/>
  <c r="K138" i="6"/>
  <c r="I138" i="6"/>
  <c r="G138" i="6"/>
  <c r="E138" i="6"/>
  <c r="C138" i="6"/>
  <c r="K137" i="6"/>
  <c r="I137" i="6"/>
  <c r="G137" i="6"/>
  <c r="E137" i="6"/>
  <c r="C137" i="6"/>
  <c r="K136" i="6"/>
  <c r="I136" i="6"/>
  <c r="G136" i="6"/>
  <c r="E136" i="6"/>
  <c r="C136" i="6"/>
  <c r="K135" i="6"/>
  <c r="I135" i="6"/>
  <c r="G135" i="6"/>
  <c r="E135" i="6"/>
  <c r="C135" i="6"/>
  <c r="K129" i="6"/>
  <c r="I129" i="6"/>
  <c r="G129" i="6"/>
  <c r="E129" i="6"/>
  <c r="C129" i="6"/>
  <c r="K128" i="6"/>
  <c r="I128" i="6"/>
  <c r="G128" i="6"/>
  <c r="E128" i="6"/>
  <c r="C128" i="6"/>
  <c r="K127" i="6"/>
  <c r="I127" i="6"/>
  <c r="G127" i="6"/>
  <c r="E127" i="6"/>
  <c r="C127" i="6"/>
  <c r="K126" i="6"/>
  <c r="I126" i="6"/>
  <c r="G126" i="6"/>
  <c r="E126" i="6"/>
  <c r="C126" i="6"/>
  <c r="K125" i="6"/>
  <c r="I125" i="6"/>
  <c r="G125" i="6"/>
  <c r="E125" i="6"/>
  <c r="C125" i="6"/>
  <c r="K124" i="6"/>
  <c r="I124" i="6"/>
  <c r="G124" i="6"/>
  <c r="E124" i="6"/>
  <c r="C124" i="6"/>
  <c r="K123" i="6"/>
  <c r="I123" i="6"/>
  <c r="G123" i="6"/>
  <c r="E123" i="6"/>
  <c r="C123" i="6"/>
  <c r="K122" i="6"/>
  <c r="I122" i="6"/>
  <c r="G122" i="6"/>
  <c r="E122" i="6"/>
  <c r="C122" i="6"/>
  <c r="K121" i="6"/>
  <c r="I121" i="6"/>
  <c r="G121" i="6"/>
  <c r="E121" i="6"/>
  <c r="C121" i="6"/>
  <c r="K120" i="6"/>
  <c r="I120" i="6"/>
  <c r="G120" i="6"/>
  <c r="E120" i="6"/>
  <c r="C120" i="6"/>
  <c r="K119" i="6"/>
  <c r="I119" i="6"/>
  <c r="G119" i="6"/>
  <c r="E119" i="6"/>
  <c r="C119" i="6"/>
  <c r="K118" i="6"/>
  <c r="I118" i="6"/>
  <c r="G118" i="6"/>
  <c r="E118" i="6"/>
  <c r="C118" i="6"/>
  <c r="K117" i="6"/>
  <c r="I117" i="6"/>
  <c r="G117" i="6"/>
  <c r="E117" i="6"/>
  <c r="C117" i="6"/>
  <c r="K116" i="6"/>
  <c r="I116" i="6"/>
  <c r="G116" i="6"/>
  <c r="E116" i="6"/>
  <c r="C116" i="6"/>
  <c r="K115" i="6"/>
  <c r="I115" i="6"/>
  <c r="G115" i="6"/>
  <c r="E115" i="6"/>
  <c r="C115" i="6"/>
  <c r="K114" i="6"/>
  <c r="I114" i="6"/>
  <c r="G114" i="6"/>
  <c r="E114" i="6"/>
  <c r="C114" i="6"/>
  <c r="K113" i="6"/>
  <c r="I113" i="6"/>
  <c r="G113" i="6"/>
  <c r="E113" i="6"/>
  <c r="C113" i="6"/>
  <c r="K112" i="6"/>
  <c r="I112" i="6"/>
  <c r="G112" i="6"/>
  <c r="E112" i="6"/>
  <c r="C112" i="6"/>
  <c r="K111" i="6"/>
  <c r="I111" i="6"/>
  <c r="G111" i="6"/>
  <c r="E111" i="6"/>
  <c r="C111" i="6"/>
  <c r="K110" i="6"/>
  <c r="I110" i="6"/>
  <c r="G110" i="6"/>
  <c r="E110" i="6"/>
  <c r="C110" i="6"/>
  <c r="K109" i="6"/>
  <c r="I109" i="6"/>
  <c r="G109" i="6"/>
  <c r="E109" i="6"/>
  <c r="C109" i="6"/>
  <c r="K103" i="6"/>
  <c r="I103" i="6"/>
  <c r="G103" i="6"/>
  <c r="E103" i="6"/>
  <c r="C103" i="6"/>
  <c r="K102" i="6"/>
  <c r="I102" i="6"/>
  <c r="G102" i="6"/>
  <c r="E102" i="6"/>
  <c r="C102" i="6"/>
  <c r="K101" i="6"/>
  <c r="I101" i="6"/>
  <c r="G101" i="6"/>
  <c r="E101" i="6"/>
  <c r="C101" i="6"/>
  <c r="K100" i="6"/>
  <c r="I100" i="6"/>
  <c r="G100" i="6"/>
  <c r="E100" i="6"/>
  <c r="C100" i="6"/>
  <c r="K99" i="6"/>
  <c r="I99" i="6"/>
  <c r="G99" i="6"/>
  <c r="E99" i="6"/>
  <c r="C99" i="6"/>
  <c r="K98" i="6"/>
  <c r="I98" i="6"/>
  <c r="G98" i="6"/>
  <c r="E98" i="6"/>
  <c r="C98" i="6"/>
  <c r="K97" i="6"/>
  <c r="I97" i="6"/>
  <c r="G97" i="6"/>
  <c r="E97" i="6"/>
  <c r="C97" i="6"/>
  <c r="K96" i="6"/>
  <c r="I96" i="6"/>
  <c r="G96" i="6"/>
  <c r="E96" i="6"/>
  <c r="C96" i="6"/>
  <c r="K95" i="6"/>
  <c r="I95" i="6"/>
  <c r="G95" i="6"/>
  <c r="E95" i="6"/>
  <c r="C95" i="6"/>
  <c r="K94" i="6"/>
  <c r="I94" i="6"/>
  <c r="G94" i="6"/>
  <c r="E94" i="6"/>
  <c r="C94" i="6"/>
  <c r="K93" i="6"/>
  <c r="I93" i="6"/>
  <c r="G93" i="6"/>
  <c r="E93" i="6"/>
  <c r="C93" i="6"/>
  <c r="K92" i="6"/>
  <c r="I92" i="6"/>
  <c r="G92" i="6"/>
  <c r="E92" i="6"/>
  <c r="C92" i="6"/>
  <c r="K91" i="6"/>
  <c r="I91" i="6"/>
  <c r="G91" i="6"/>
  <c r="E91" i="6"/>
  <c r="C91" i="6"/>
  <c r="K90" i="6"/>
  <c r="I90" i="6"/>
  <c r="G90" i="6"/>
  <c r="E90" i="6"/>
  <c r="C90" i="6"/>
  <c r="K89" i="6"/>
  <c r="I89" i="6"/>
  <c r="G89" i="6"/>
  <c r="E89" i="6"/>
  <c r="C89" i="6"/>
  <c r="K88" i="6"/>
  <c r="I88" i="6"/>
  <c r="G88" i="6"/>
  <c r="E88" i="6"/>
  <c r="C88" i="6"/>
  <c r="K87" i="6"/>
  <c r="I87" i="6"/>
  <c r="G87" i="6"/>
  <c r="E87" i="6"/>
  <c r="C87" i="6"/>
  <c r="K86" i="6"/>
  <c r="I86" i="6"/>
  <c r="G86" i="6"/>
  <c r="E86" i="6"/>
  <c r="C86" i="6"/>
  <c r="K85" i="6"/>
  <c r="I85" i="6"/>
  <c r="G85" i="6"/>
  <c r="E85" i="6"/>
  <c r="C85" i="6"/>
  <c r="K84" i="6"/>
  <c r="I84" i="6"/>
  <c r="G84" i="6"/>
  <c r="E84" i="6"/>
  <c r="C84" i="6"/>
  <c r="K83" i="6"/>
  <c r="I83" i="6"/>
  <c r="G83" i="6"/>
  <c r="E83" i="6"/>
  <c r="C83" i="6"/>
  <c r="C77" i="6"/>
  <c r="C76" i="6"/>
  <c r="C75" i="6"/>
  <c r="C74" i="6"/>
  <c r="C73" i="6"/>
  <c r="C72" i="6"/>
  <c r="C71" i="6"/>
  <c r="C70" i="6"/>
  <c r="C69" i="6"/>
  <c r="C68" i="6"/>
  <c r="C67" i="6"/>
  <c r="C66" i="6"/>
  <c r="C65" i="6"/>
  <c r="C64" i="6"/>
  <c r="C63" i="6"/>
  <c r="C62" i="6"/>
  <c r="C61" i="6"/>
  <c r="C60" i="6"/>
  <c r="C59" i="6"/>
  <c r="C58" i="6"/>
  <c r="K6" i="6"/>
  <c r="E6" i="6"/>
  <c r="E7" i="6"/>
  <c r="K25" i="6"/>
  <c r="I25" i="6"/>
  <c r="G25" i="6"/>
  <c r="E25" i="6"/>
  <c r="K24" i="6"/>
  <c r="I24" i="6"/>
  <c r="G24" i="6"/>
  <c r="E24" i="6"/>
  <c r="K23" i="6"/>
  <c r="I23" i="6"/>
  <c r="G23" i="6"/>
  <c r="E23" i="6"/>
  <c r="K22" i="6"/>
  <c r="I22" i="6"/>
  <c r="G22" i="6"/>
  <c r="E22" i="6"/>
  <c r="K21" i="6"/>
  <c r="I21" i="6"/>
  <c r="G21" i="6"/>
  <c r="E21" i="6"/>
  <c r="K20" i="6"/>
  <c r="I20" i="6"/>
  <c r="G20" i="6"/>
  <c r="E20" i="6"/>
  <c r="K19" i="6"/>
  <c r="I19" i="6"/>
  <c r="G19" i="6"/>
  <c r="E19" i="6"/>
  <c r="K18" i="6"/>
  <c r="I18" i="6"/>
  <c r="G18" i="6"/>
  <c r="E18" i="6"/>
  <c r="K17" i="6"/>
  <c r="I17" i="6"/>
  <c r="G17" i="6"/>
  <c r="E17" i="6"/>
  <c r="K16" i="6"/>
  <c r="I16" i="6"/>
  <c r="G16" i="6"/>
  <c r="E16" i="6"/>
  <c r="K15" i="6"/>
  <c r="I15" i="6"/>
  <c r="G15" i="6"/>
  <c r="E15" i="6"/>
  <c r="K14" i="6"/>
  <c r="I14" i="6"/>
  <c r="G14" i="6"/>
  <c r="E14" i="6"/>
  <c r="K13" i="6"/>
  <c r="I13" i="6"/>
  <c r="G13" i="6"/>
  <c r="E13" i="6"/>
  <c r="K12" i="6"/>
  <c r="I12" i="6"/>
  <c r="G12" i="6"/>
  <c r="E12" i="6"/>
  <c r="K11" i="6"/>
  <c r="I11" i="6"/>
  <c r="G11" i="6"/>
  <c r="K10" i="6"/>
  <c r="I10" i="6"/>
  <c r="G10" i="6"/>
  <c r="E10" i="6"/>
  <c r="K9" i="6"/>
  <c r="I9" i="6"/>
  <c r="G9" i="6"/>
  <c r="E9" i="6"/>
  <c r="K8" i="6"/>
  <c r="I8" i="6"/>
  <c r="G8" i="6"/>
  <c r="E8" i="6"/>
  <c r="K7" i="6"/>
  <c r="I7" i="6"/>
  <c r="G7" i="6"/>
  <c r="I6" i="6"/>
  <c r="G6" i="6"/>
  <c r="K5" i="6"/>
  <c r="I5" i="6"/>
  <c r="G5" i="6"/>
  <c r="E5" i="6"/>
  <c r="C25" i="6"/>
  <c r="C24" i="6"/>
  <c r="C23" i="6"/>
  <c r="C22" i="6"/>
  <c r="C21" i="6"/>
  <c r="C20" i="6"/>
  <c r="C19" i="6"/>
  <c r="C18" i="6"/>
  <c r="C17" i="6"/>
  <c r="C16" i="6"/>
  <c r="C15" i="6"/>
  <c r="C14" i="6"/>
  <c r="C13" i="6"/>
  <c r="C12" i="6"/>
  <c r="C11" i="6"/>
  <c r="C10" i="6"/>
  <c r="C9" i="6"/>
  <c r="C8" i="6"/>
  <c r="C7" i="6"/>
  <c r="C6" i="6"/>
  <c r="H69" i="5" l="1"/>
  <c r="B283" i="6" s="1"/>
  <c r="A276" i="6"/>
  <c r="H56" i="5"/>
  <c r="B270" i="6" s="1"/>
  <c r="A269" i="6"/>
  <c r="A325" i="6"/>
  <c r="B90" i="5"/>
  <c r="B333" i="6" s="1"/>
  <c r="K70" i="5"/>
  <c r="B310" i="6" s="1"/>
  <c r="B86" i="5"/>
  <c r="B329" i="6" s="1"/>
  <c r="K61" i="5"/>
  <c r="B301" i="6" s="1"/>
  <c r="B92" i="5"/>
  <c r="B335" i="6" s="1"/>
  <c r="A332" i="6"/>
  <c r="K63" i="5"/>
  <c r="B303" i="6" s="1"/>
  <c r="A322" i="6"/>
  <c r="A297" i="6"/>
  <c r="A294" i="6"/>
  <c r="B76" i="5"/>
  <c r="B319" i="6" s="1"/>
  <c r="K59" i="5"/>
  <c r="B299" i="6" s="1"/>
  <c r="K68" i="5"/>
  <c r="B308" i="6" s="1"/>
  <c r="A326" i="6"/>
  <c r="A298" i="6"/>
  <c r="A331" i="6"/>
  <c r="B78" i="5"/>
  <c r="B321" i="6" s="1"/>
  <c r="A327" i="6"/>
  <c r="A324" i="6"/>
  <c r="K64" i="5"/>
  <c r="B304" i="6" s="1"/>
  <c r="A328" i="6"/>
  <c r="A323" i="6"/>
  <c r="A330" i="6"/>
  <c r="H88" i="5"/>
  <c r="B383" i="6" s="1"/>
  <c r="A383" i="6"/>
  <c r="H76" i="5"/>
  <c r="B371" i="6" s="1"/>
  <c r="A371" i="6"/>
  <c r="H81" i="5"/>
  <c r="B376" i="6" s="1"/>
  <c r="A376" i="6"/>
  <c r="H86" i="5"/>
  <c r="B381" i="6" s="1"/>
  <c r="A381" i="6"/>
  <c r="H90" i="5"/>
  <c r="B385" i="6" s="1"/>
  <c r="A385" i="6"/>
  <c r="H92" i="5"/>
  <c r="B387" i="6" s="1"/>
  <c r="A387" i="6"/>
  <c r="H87" i="5"/>
  <c r="B382" i="6" s="1"/>
  <c r="A382" i="6"/>
  <c r="H91" i="5"/>
  <c r="B386" i="6" s="1"/>
  <c r="A386" i="6"/>
  <c r="H85" i="5"/>
  <c r="B380" i="6" s="1"/>
  <c r="A380" i="6"/>
  <c r="H79" i="5"/>
  <c r="B374" i="6" s="1"/>
  <c r="A374" i="6"/>
  <c r="H77" i="5"/>
  <c r="B372" i="6" s="1"/>
  <c r="A372" i="6"/>
  <c r="B75" i="5"/>
  <c r="B318" i="6" s="1"/>
  <c r="H83" i="5"/>
  <c r="B378" i="6" s="1"/>
  <c r="A378" i="6"/>
  <c r="H80" i="5"/>
  <c r="B375" i="6" s="1"/>
  <c r="A375" i="6"/>
  <c r="H84" i="5"/>
  <c r="B379" i="6" s="1"/>
  <c r="A379" i="6"/>
  <c r="H75" i="5"/>
  <c r="B370" i="6" s="1"/>
  <c r="A370" i="6"/>
  <c r="H78" i="5"/>
  <c r="B373" i="6" s="1"/>
  <c r="A373" i="6"/>
  <c r="H93" i="5"/>
  <c r="B388" i="6" s="1"/>
  <c r="A388" i="6"/>
  <c r="H82" i="5"/>
  <c r="B377" i="6" s="1"/>
  <c r="A377" i="6"/>
  <c r="H74" i="5"/>
  <c r="B369" i="6" s="1"/>
  <c r="A369" i="6"/>
  <c r="A336" i="6"/>
  <c r="H94" i="5"/>
  <c r="B389" i="6" s="1"/>
  <c r="A389" i="6"/>
  <c r="A317" i="6"/>
  <c r="A320" i="6"/>
  <c r="A337" i="6"/>
  <c r="A334" i="6"/>
  <c r="E84" i="5"/>
  <c r="B353" i="6" s="1"/>
  <c r="A353" i="6"/>
  <c r="E94" i="5"/>
  <c r="B363" i="6" s="1"/>
  <c r="A363" i="6"/>
  <c r="E77" i="5"/>
  <c r="B346" i="6" s="1"/>
  <c r="A346" i="6"/>
  <c r="A291" i="6"/>
  <c r="E85" i="5"/>
  <c r="B354" i="6" s="1"/>
  <c r="A354" i="6"/>
  <c r="E76" i="5"/>
  <c r="B345" i="6" s="1"/>
  <c r="A345" i="6"/>
  <c r="E92" i="5"/>
  <c r="B361" i="6" s="1"/>
  <c r="A361" i="6"/>
  <c r="E88" i="5"/>
  <c r="B357" i="6" s="1"/>
  <c r="A357" i="6"/>
  <c r="E91" i="5"/>
  <c r="B360" i="6" s="1"/>
  <c r="A360" i="6"/>
  <c r="E75" i="5"/>
  <c r="B344" i="6" s="1"/>
  <c r="A344" i="6"/>
  <c r="E89" i="5"/>
  <c r="B358" i="6" s="1"/>
  <c r="A358" i="6"/>
  <c r="E87" i="5"/>
  <c r="B356" i="6" s="1"/>
  <c r="A356" i="6"/>
  <c r="E74" i="5"/>
  <c r="B343" i="6" s="1"/>
  <c r="A343" i="6"/>
  <c r="E86" i="5"/>
  <c r="B355" i="6" s="1"/>
  <c r="A355" i="6"/>
  <c r="E78" i="5"/>
  <c r="B347" i="6" s="1"/>
  <c r="A347" i="6"/>
  <c r="E90" i="5"/>
  <c r="B359" i="6" s="1"/>
  <c r="A359" i="6"/>
  <c r="E82" i="5"/>
  <c r="B351" i="6" s="1"/>
  <c r="A351" i="6"/>
  <c r="E79" i="5"/>
  <c r="B348" i="6" s="1"/>
  <c r="A348" i="6"/>
  <c r="E93" i="5"/>
  <c r="B362" i="6" s="1"/>
  <c r="A362" i="6"/>
  <c r="E83" i="5"/>
  <c r="B352" i="6" s="1"/>
  <c r="A352" i="6"/>
  <c r="E81" i="5"/>
  <c r="B350" i="6" s="1"/>
  <c r="A350" i="6"/>
  <c r="A302" i="6"/>
  <c r="A307" i="6"/>
  <c r="A309" i="6"/>
  <c r="A293" i="6"/>
  <c r="K56" i="5"/>
  <c r="B296" i="6" s="1"/>
  <c r="K52" i="5"/>
  <c r="B292" i="6" s="1"/>
  <c r="K60" i="5"/>
  <c r="B300" i="6" s="1"/>
  <c r="A295" i="6"/>
  <c r="A305" i="6"/>
  <c r="C185" i="6"/>
  <c r="F186" i="6" s="1"/>
  <c r="C211" i="6"/>
  <c r="J212" i="6" s="1"/>
  <c r="C107" i="6"/>
  <c r="F108" i="6" s="1"/>
  <c r="C133" i="6"/>
  <c r="L134" i="6" s="1"/>
  <c r="C159" i="6"/>
  <c r="D160" i="6" s="1"/>
  <c r="C237" i="6"/>
  <c r="L238" i="6" s="1"/>
  <c r="C81" i="6"/>
  <c r="L82" i="6" s="1"/>
  <c r="E11" i="6"/>
  <c r="I34" i="2"/>
  <c r="B236" i="6"/>
  <c r="B210" i="6"/>
  <c r="B184" i="6"/>
  <c r="B158" i="6"/>
  <c r="B132" i="6"/>
  <c r="B106" i="6"/>
  <c r="B80" i="6"/>
  <c r="B54" i="6"/>
  <c r="B28" i="6"/>
  <c r="B2" i="6"/>
  <c r="G8" i="2"/>
  <c r="G9" i="2"/>
  <c r="G10" i="2"/>
  <c r="G11" i="2"/>
  <c r="G12" i="2"/>
  <c r="G13" i="2"/>
  <c r="G14" i="2"/>
  <c r="E19" i="2"/>
  <c r="L108" i="6" l="1"/>
  <c r="J108" i="6"/>
  <c r="H108" i="6"/>
  <c r="D108" i="6"/>
  <c r="J238" i="6"/>
  <c r="L186" i="6"/>
  <c r="H186" i="6"/>
  <c r="J186" i="6"/>
  <c r="D186" i="6"/>
  <c r="L160" i="6"/>
  <c r="F160" i="6"/>
  <c r="H160" i="6"/>
  <c r="J134" i="6"/>
  <c r="H134" i="6"/>
  <c r="D134" i="6"/>
  <c r="F212" i="6"/>
  <c r="D212" i="6"/>
  <c r="F238" i="6"/>
  <c r="J160" i="6"/>
  <c r="H212" i="6"/>
  <c r="L212" i="6"/>
  <c r="D238" i="6"/>
  <c r="F134" i="6"/>
  <c r="H238" i="6"/>
  <c r="H82" i="6"/>
  <c r="J82" i="6"/>
  <c r="D82" i="6"/>
  <c r="F82" i="6"/>
  <c r="T72" i="2" l="1"/>
  <c r="R72" i="2"/>
  <c r="Q72" i="2"/>
  <c r="P72" i="2" s="1"/>
  <c r="O72" i="2"/>
  <c r="O60" i="2"/>
  <c r="N60" i="2" s="1"/>
  <c r="Q60" i="2"/>
  <c r="P60" i="2" s="1"/>
  <c r="R60" i="2"/>
  <c r="T60" i="2"/>
  <c r="O61" i="2"/>
  <c r="Q61" i="2"/>
  <c r="P61" i="2" s="1"/>
  <c r="R61" i="2"/>
  <c r="T61" i="2"/>
  <c r="T64" i="2" s="1"/>
  <c r="O62" i="2"/>
  <c r="N62" i="2" s="1"/>
  <c r="Q62" i="2"/>
  <c r="P62" i="2" s="1"/>
  <c r="R62" i="2"/>
  <c r="T62" i="2"/>
  <c r="O63" i="2"/>
  <c r="N63" i="2" s="1"/>
  <c r="Q63" i="2"/>
  <c r="P63" i="2" s="1"/>
  <c r="R63" i="2"/>
  <c r="T63" i="2"/>
  <c r="O64" i="2"/>
  <c r="N64" i="2" s="1"/>
  <c r="Q64" i="2"/>
  <c r="P64" i="2" s="1"/>
  <c r="R64" i="2"/>
  <c r="O65" i="2"/>
  <c r="Q65" i="2"/>
  <c r="P65" i="2" s="1"/>
  <c r="R65" i="2"/>
  <c r="T65" i="2"/>
  <c r="O66" i="2"/>
  <c r="N66" i="2" s="1"/>
  <c r="Q66" i="2"/>
  <c r="T66" i="2"/>
  <c r="T59" i="2"/>
  <c r="R59" i="2"/>
  <c r="Q59" i="2"/>
  <c r="P59" i="2" s="1"/>
  <c r="O59" i="2"/>
  <c r="N59" i="2" s="1"/>
  <c r="R56" i="2"/>
  <c r="Q56" i="2"/>
  <c r="P56" i="2" s="1"/>
  <c r="O56" i="2"/>
  <c r="N56" i="2" s="1"/>
  <c r="R55" i="2"/>
  <c r="Q55" i="2"/>
  <c r="P55" i="2" s="1"/>
  <c r="O55" i="2"/>
  <c r="T54" i="2"/>
  <c r="R54" i="2"/>
  <c r="Q54" i="2"/>
  <c r="O54" i="2"/>
  <c r="N54" i="2" s="1"/>
  <c r="T53" i="2"/>
  <c r="Q53" i="2"/>
  <c r="P53" i="2" s="1"/>
  <c r="O53" i="2"/>
  <c r="N53" i="2" s="1"/>
  <c r="R52" i="2"/>
  <c r="Q52" i="2"/>
  <c r="P52" i="2" s="1"/>
  <c r="O52" i="2"/>
  <c r="N52" i="2" s="1"/>
  <c r="T38" i="2"/>
  <c r="R38" i="2"/>
  <c r="Q38" i="2"/>
  <c r="P38" i="2" s="1"/>
  <c r="O38" i="2"/>
  <c r="N38" i="2" s="1"/>
  <c r="O34" i="2"/>
  <c r="Q34" i="2"/>
  <c r="P34" i="2" s="1"/>
  <c r="R34" i="2"/>
  <c r="O35" i="2"/>
  <c r="N35" i="2" s="1"/>
  <c r="Q35" i="2"/>
  <c r="R35" i="2"/>
  <c r="R33" i="2"/>
  <c r="Q33" i="2"/>
  <c r="P33" i="2" s="1"/>
  <c r="O33" i="2"/>
  <c r="R32" i="2"/>
  <c r="Q32" i="2"/>
  <c r="O32" i="2"/>
  <c r="N32" i="2" s="1"/>
  <c r="Q31" i="2"/>
  <c r="O31" i="2"/>
  <c r="N31" i="2" s="1"/>
  <c r="R30" i="2"/>
  <c r="Q30" i="2"/>
  <c r="P30" i="2" s="1"/>
  <c r="O30" i="2"/>
  <c r="N30" i="2" s="1"/>
  <c r="R29" i="2"/>
  <c r="R31" i="2" s="1"/>
  <c r="Q29" i="2"/>
  <c r="P29" i="2" s="1"/>
  <c r="O29" i="2"/>
  <c r="N29" i="2" s="1"/>
  <c r="R28" i="2"/>
  <c r="Q28" i="2"/>
  <c r="P28" i="2" s="1"/>
  <c r="O28" i="2"/>
  <c r="N28" i="2" s="1"/>
  <c r="O18" i="2"/>
  <c r="N18" i="2" s="1"/>
  <c r="Q18" i="2"/>
  <c r="P18" i="2" s="1"/>
  <c r="T18" i="2"/>
  <c r="O19" i="2"/>
  <c r="N19" i="2" s="1"/>
  <c r="Q19" i="2"/>
  <c r="P19" i="2" s="1"/>
  <c r="T19" i="2"/>
  <c r="O20" i="2"/>
  <c r="N20" i="2" s="1"/>
  <c r="Q20" i="2"/>
  <c r="P20" i="2" s="1"/>
  <c r="T20" i="2"/>
  <c r="O21" i="2"/>
  <c r="N21" i="2" s="1"/>
  <c r="Q21" i="2"/>
  <c r="P21" i="2" s="1"/>
  <c r="T21" i="2"/>
  <c r="T17" i="2"/>
  <c r="Q17" i="2"/>
  <c r="P17" i="2" s="1"/>
  <c r="O17" i="2"/>
  <c r="N17" i="2" s="1"/>
  <c r="O8" i="2"/>
  <c r="N8" i="2" s="1"/>
  <c r="Q8" i="2"/>
  <c r="R8" i="2"/>
  <c r="O9" i="2"/>
  <c r="N9" i="2" s="1"/>
  <c r="Q9" i="2"/>
  <c r="R9" i="2"/>
  <c r="O10" i="2"/>
  <c r="N10" i="2" s="1"/>
  <c r="Q10" i="2"/>
  <c r="R10" i="2"/>
  <c r="O11" i="2"/>
  <c r="N11" i="2" s="1"/>
  <c r="Q11" i="2"/>
  <c r="R11" i="2"/>
  <c r="T11" i="2"/>
  <c r="O12" i="2"/>
  <c r="N12" i="2" s="1"/>
  <c r="Q12" i="2"/>
  <c r="R12" i="2"/>
  <c r="T12" i="2"/>
  <c r="O13" i="2"/>
  <c r="Q13" i="2"/>
  <c r="R13" i="2"/>
  <c r="T13" i="2"/>
  <c r="O14" i="2"/>
  <c r="N14" i="2" s="1"/>
  <c r="Q14" i="2"/>
  <c r="R14" i="2"/>
  <c r="T14" i="2"/>
  <c r="T7" i="2"/>
  <c r="R7" i="2"/>
  <c r="Q7" i="2"/>
  <c r="O7" i="2"/>
  <c r="M72" i="2"/>
  <c r="L72" i="2" s="1"/>
  <c r="M66" i="2"/>
  <c r="M65" i="2"/>
  <c r="M64" i="2"/>
  <c r="M63" i="2"/>
  <c r="M62" i="2"/>
  <c r="M61" i="2"/>
  <c r="M60" i="2"/>
  <c r="M59" i="2"/>
  <c r="M56" i="2"/>
  <c r="M55" i="2"/>
  <c r="L55" i="2" s="1"/>
  <c r="M54" i="2"/>
  <c r="L54" i="2" s="1"/>
  <c r="M53" i="2"/>
  <c r="L53" i="2" s="1"/>
  <c r="M52" i="2"/>
  <c r="L52" i="2" s="1"/>
  <c r="M38" i="2"/>
  <c r="L38" i="2" s="1"/>
  <c r="M35" i="2"/>
  <c r="L35" i="2" s="1"/>
  <c r="M34" i="2"/>
  <c r="M33" i="2"/>
  <c r="M32" i="2"/>
  <c r="L32" i="2" s="1"/>
  <c r="M31" i="2"/>
  <c r="L31" i="2" s="1"/>
  <c r="M30" i="2"/>
  <c r="L30" i="2" s="1"/>
  <c r="M29" i="2"/>
  <c r="L29" i="2" s="1"/>
  <c r="M28" i="2"/>
  <c r="L28" i="2" s="1"/>
  <c r="M20" i="2"/>
  <c r="M19" i="2"/>
  <c r="M18" i="2"/>
  <c r="M8" i="2"/>
  <c r="M9" i="2"/>
  <c r="M10" i="2"/>
  <c r="M11" i="2"/>
  <c r="M12" i="2"/>
  <c r="M13" i="2"/>
  <c r="M14" i="2"/>
  <c r="M7" i="2"/>
  <c r="K72" i="2"/>
  <c r="J72" i="2" s="1"/>
  <c r="I72" i="2"/>
  <c r="H72" i="2" s="1"/>
  <c r="G72" i="2"/>
  <c r="F72" i="2" s="1"/>
  <c r="E72" i="2"/>
  <c r="D72" i="2" s="1"/>
  <c r="C72" i="2"/>
  <c r="C60" i="2"/>
  <c r="B60" i="2" s="1"/>
  <c r="E60" i="2"/>
  <c r="G60" i="2"/>
  <c r="F60" i="2" s="1"/>
  <c r="I60" i="2"/>
  <c r="K60" i="2"/>
  <c r="J60" i="2" s="1"/>
  <c r="C61" i="2"/>
  <c r="B61" i="2" s="1"/>
  <c r="E61" i="2"/>
  <c r="D61" i="2" s="1"/>
  <c r="G61" i="2"/>
  <c r="I61" i="2"/>
  <c r="H61" i="2" s="1"/>
  <c r="K61" i="2"/>
  <c r="J61" i="2" s="1"/>
  <c r="C62" i="2"/>
  <c r="B62" i="2" s="1"/>
  <c r="E62" i="2"/>
  <c r="D62" i="2" s="1"/>
  <c r="G62" i="2"/>
  <c r="F62" i="2" s="1"/>
  <c r="I62" i="2"/>
  <c r="K62" i="2"/>
  <c r="J62" i="2" s="1"/>
  <c r="C63" i="2"/>
  <c r="B63" i="2" s="1"/>
  <c r="E63" i="2"/>
  <c r="D63" i="2" s="1"/>
  <c r="G63" i="2"/>
  <c r="F63" i="2" s="1"/>
  <c r="I63" i="2"/>
  <c r="H63" i="2" s="1"/>
  <c r="K63" i="2"/>
  <c r="C64" i="2"/>
  <c r="B64" i="2" s="1"/>
  <c r="E64" i="2"/>
  <c r="D64" i="2" s="1"/>
  <c r="G64" i="2"/>
  <c r="F64" i="2" s="1"/>
  <c r="I64" i="2"/>
  <c r="H64" i="2" s="1"/>
  <c r="K64" i="2"/>
  <c r="J64" i="2" s="1"/>
  <c r="C65" i="2"/>
  <c r="B65" i="2" s="1"/>
  <c r="E65" i="2"/>
  <c r="D65" i="2" s="1"/>
  <c r="G65" i="2"/>
  <c r="F65" i="2" s="1"/>
  <c r="I65" i="2"/>
  <c r="H65" i="2" s="1"/>
  <c r="K65" i="2"/>
  <c r="J65" i="2" s="1"/>
  <c r="C66" i="2"/>
  <c r="B66" i="2" s="1"/>
  <c r="E66" i="2"/>
  <c r="D66" i="2" s="1"/>
  <c r="G66" i="2"/>
  <c r="F66" i="2" s="1"/>
  <c r="I66" i="2"/>
  <c r="H66" i="2" s="1"/>
  <c r="K66" i="2"/>
  <c r="J66" i="2" s="1"/>
  <c r="K59" i="2"/>
  <c r="J59" i="2" s="1"/>
  <c r="I59" i="2"/>
  <c r="H59" i="2" s="1"/>
  <c r="G59" i="2"/>
  <c r="F59" i="2" s="1"/>
  <c r="E59" i="2"/>
  <c r="D59" i="2" s="1"/>
  <c r="C59" i="2"/>
  <c r="E53" i="2"/>
  <c r="D53" i="2" s="1"/>
  <c r="G53" i="2"/>
  <c r="F53" i="2" s="1"/>
  <c r="I53" i="2"/>
  <c r="H53" i="2" s="1"/>
  <c r="K53" i="2"/>
  <c r="E54" i="2"/>
  <c r="D54" i="2" s="1"/>
  <c r="G54" i="2"/>
  <c r="F54" i="2" s="1"/>
  <c r="I54" i="2"/>
  <c r="H54" i="2" s="1"/>
  <c r="K54" i="2"/>
  <c r="E55" i="2"/>
  <c r="D55" i="2" s="1"/>
  <c r="G55" i="2"/>
  <c r="F55" i="2" s="1"/>
  <c r="I55" i="2"/>
  <c r="H55" i="2" s="1"/>
  <c r="K55" i="2"/>
  <c r="E56" i="2"/>
  <c r="D56" i="2" s="1"/>
  <c r="G56" i="2"/>
  <c r="F56" i="2" s="1"/>
  <c r="I56" i="2"/>
  <c r="H56" i="2" s="1"/>
  <c r="K56" i="2"/>
  <c r="K52" i="2"/>
  <c r="I52" i="2"/>
  <c r="H52" i="2" s="1"/>
  <c r="G52" i="2"/>
  <c r="F52" i="2" s="1"/>
  <c r="E52" i="2"/>
  <c r="D52" i="2" s="1"/>
  <c r="K38" i="2"/>
  <c r="J38" i="2" s="1"/>
  <c r="I38" i="2"/>
  <c r="G38" i="2"/>
  <c r="F38" i="2" s="1"/>
  <c r="E38" i="2"/>
  <c r="D38" i="2" s="1"/>
  <c r="E28" i="2"/>
  <c r="D28" i="2" s="1"/>
  <c r="G28" i="2"/>
  <c r="I28" i="2"/>
  <c r="H28" i="2" s="1"/>
  <c r="K28" i="2"/>
  <c r="J28" i="2" s="1"/>
  <c r="E29" i="2"/>
  <c r="G29" i="2"/>
  <c r="I29" i="2"/>
  <c r="H29" i="2" s="1"/>
  <c r="K29" i="2"/>
  <c r="J29" i="2" s="1"/>
  <c r="E30" i="2"/>
  <c r="D30" i="2" s="1"/>
  <c r="G30" i="2"/>
  <c r="I30" i="2"/>
  <c r="H30" i="2" s="1"/>
  <c r="K30" i="2"/>
  <c r="J30" i="2" s="1"/>
  <c r="E31" i="2"/>
  <c r="D31" i="2" s="1"/>
  <c r="G31" i="2"/>
  <c r="I31" i="2"/>
  <c r="K31" i="2"/>
  <c r="J31" i="2" s="1"/>
  <c r="E32" i="2"/>
  <c r="D32" i="2" s="1"/>
  <c r="G32" i="2"/>
  <c r="I32" i="2"/>
  <c r="H32" i="2" s="1"/>
  <c r="K32" i="2"/>
  <c r="E33" i="2"/>
  <c r="D33" i="2" s="1"/>
  <c r="G33" i="2"/>
  <c r="I33" i="2"/>
  <c r="H33" i="2" s="1"/>
  <c r="K33" i="2"/>
  <c r="J33" i="2" s="1"/>
  <c r="E34" i="2"/>
  <c r="D34" i="2" s="1"/>
  <c r="G34" i="2"/>
  <c r="H34" i="2"/>
  <c r="K34" i="2"/>
  <c r="J34" i="2" s="1"/>
  <c r="E35" i="2"/>
  <c r="D35" i="2" s="1"/>
  <c r="G35" i="2"/>
  <c r="I35" i="2"/>
  <c r="H35" i="2" s="1"/>
  <c r="K35" i="2"/>
  <c r="C56" i="2"/>
  <c r="B56" i="2" s="1"/>
  <c r="C55" i="2"/>
  <c r="B55" i="2" s="1"/>
  <c r="C54" i="2"/>
  <c r="B54" i="2" s="1"/>
  <c r="C53" i="2"/>
  <c r="B53" i="2" s="1"/>
  <c r="C52" i="2"/>
  <c r="C38" i="2"/>
  <c r="C35" i="2"/>
  <c r="B35" i="2" s="1"/>
  <c r="C34" i="2"/>
  <c r="B34" i="2" s="1"/>
  <c r="C33" i="2"/>
  <c r="B33" i="2" s="1"/>
  <c r="C32" i="2"/>
  <c r="B32" i="2" s="1"/>
  <c r="C31" i="2"/>
  <c r="B31" i="2" s="1"/>
  <c r="C30" i="2"/>
  <c r="B30" i="2" s="1"/>
  <c r="C29" i="2"/>
  <c r="C28" i="2"/>
  <c r="P32" i="2" l="1"/>
  <c r="N33" i="2"/>
  <c r="AF38" i="2"/>
  <c r="AF72" i="2"/>
  <c r="AF59" i="2"/>
  <c r="B52" i="2"/>
  <c r="AF52" i="2"/>
  <c r="AF28" i="2"/>
  <c r="M4" i="2"/>
  <c r="N7" i="2"/>
  <c r="N13" i="2" s="1"/>
  <c r="O4" i="2"/>
  <c r="P7" i="2"/>
  <c r="Q4" i="2"/>
  <c r="P8" i="2"/>
  <c r="R17" i="2"/>
  <c r="T28" i="2"/>
  <c r="P9" i="2"/>
  <c r="P31" i="2"/>
  <c r="N61" i="2"/>
  <c r="R66" i="2"/>
  <c r="T8" i="2"/>
  <c r="T55" i="2" s="1"/>
  <c r="N23" i="2" l="1"/>
  <c r="N34" i="2" s="1"/>
  <c r="N44" i="2" s="1"/>
  <c r="N47" i="2" s="1"/>
  <c r="T29" i="2"/>
  <c r="T9" i="2"/>
  <c r="R19" i="2"/>
  <c r="R18" i="2"/>
  <c r="T30" i="2"/>
  <c r="T31" i="2" s="1"/>
  <c r="T32" i="2"/>
  <c r="P10" i="2"/>
  <c r="P11" i="2" s="1"/>
  <c r="N72" i="2"/>
  <c r="N55" i="2" l="1"/>
  <c r="T10" i="2"/>
  <c r="R20" i="2"/>
  <c r="T33" i="2"/>
  <c r="P12" i="2"/>
  <c r="C18" i="2"/>
  <c r="B18" i="2" s="1"/>
  <c r="E18" i="2"/>
  <c r="G18" i="2"/>
  <c r="F18" i="2" s="1"/>
  <c r="I18" i="2"/>
  <c r="H18" i="2" s="1"/>
  <c r="K18" i="2"/>
  <c r="J18" i="2" s="1"/>
  <c r="L18" i="2"/>
  <c r="C19" i="2"/>
  <c r="B19" i="2" s="1"/>
  <c r="G19" i="2"/>
  <c r="I19" i="2"/>
  <c r="H19" i="2" s="1"/>
  <c r="K19" i="2"/>
  <c r="J19" i="2" s="1"/>
  <c r="L19" i="2"/>
  <c r="C20" i="2"/>
  <c r="B20" i="2" s="1"/>
  <c r="E20" i="2"/>
  <c r="G20" i="2"/>
  <c r="F20" i="2" s="1"/>
  <c r="I20" i="2"/>
  <c r="K20" i="2"/>
  <c r="J20" i="2" s="1"/>
  <c r="L20" i="2"/>
  <c r="C21" i="2"/>
  <c r="B21" i="2" s="1"/>
  <c r="E21" i="2"/>
  <c r="G21" i="2"/>
  <c r="F21" i="2" s="1"/>
  <c r="I21" i="2"/>
  <c r="H21" i="2" s="1"/>
  <c r="K21" i="2"/>
  <c r="L21" i="2"/>
  <c r="B22" i="2"/>
  <c r="L17" i="2"/>
  <c r="K17" i="2"/>
  <c r="J17" i="2" s="1"/>
  <c r="I17" i="2"/>
  <c r="H17" i="2" s="1"/>
  <c r="G17" i="2"/>
  <c r="F17" i="2" s="1"/>
  <c r="E17" i="2"/>
  <c r="C17" i="2"/>
  <c r="E11" i="2"/>
  <c r="D11" i="2" s="1"/>
  <c r="F11" i="2"/>
  <c r="I11" i="2"/>
  <c r="H11" i="2" s="1"/>
  <c r="K11" i="2"/>
  <c r="L11" i="2"/>
  <c r="C12" i="2"/>
  <c r="E12" i="2"/>
  <c r="D12" i="2" s="1"/>
  <c r="F12" i="2"/>
  <c r="I12" i="2"/>
  <c r="H12" i="2" s="1"/>
  <c r="K12" i="2"/>
  <c r="J12" i="2" s="1"/>
  <c r="C13" i="2"/>
  <c r="E13" i="2"/>
  <c r="D13" i="2" s="1"/>
  <c r="F13" i="2"/>
  <c r="I13" i="2"/>
  <c r="H13" i="2" s="1"/>
  <c r="K13" i="2"/>
  <c r="J13" i="2" s="1"/>
  <c r="L13" i="2"/>
  <c r="C14" i="2"/>
  <c r="E14" i="2"/>
  <c r="D14" i="2" s="1"/>
  <c r="F14" i="2"/>
  <c r="I14" i="2"/>
  <c r="H14" i="2" s="1"/>
  <c r="K14" i="2"/>
  <c r="J14" i="2" s="1"/>
  <c r="L14" i="2"/>
  <c r="E10" i="2"/>
  <c r="I10" i="2"/>
  <c r="K10" i="2"/>
  <c r="J10" i="2" s="1"/>
  <c r="L10" i="2"/>
  <c r="E9" i="2"/>
  <c r="I9" i="2"/>
  <c r="H9" i="2" s="1"/>
  <c r="K9" i="2"/>
  <c r="J9" i="2" s="1"/>
  <c r="L9" i="2"/>
  <c r="F8" i="2"/>
  <c r="I8" i="2"/>
  <c r="H8" i="2" s="1"/>
  <c r="K8" i="2"/>
  <c r="J8" i="2" s="1"/>
  <c r="K7" i="2"/>
  <c r="I7" i="2"/>
  <c r="C7" i="2"/>
  <c r="E7" i="2"/>
  <c r="G7" i="2"/>
  <c r="N65" i="2" l="1"/>
  <c r="N67" i="2" s="1"/>
  <c r="AF17" i="2"/>
  <c r="G4" i="2"/>
  <c r="K4" i="2"/>
  <c r="E4" i="2"/>
  <c r="B7" i="2"/>
  <c r="C4" i="2"/>
  <c r="AF7" i="2"/>
  <c r="I4" i="2"/>
  <c r="R21" i="2"/>
  <c r="T34" i="2"/>
  <c r="P13" i="2"/>
  <c r="J7" i="2"/>
  <c r="D7" i="2"/>
  <c r="F7" i="2"/>
  <c r="L7" i="2"/>
  <c r="H7" i="2"/>
  <c r="H10" i="2" s="1"/>
  <c r="H20" i="2" s="1"/>
  <c r="B8" i="2" l="1"/>
  <c r="B9" i="2" s="1"/>
  <c r="N78" i="2"/>
  <c r="N81" i="2" s="1"/>
  <c r="L8" i="2"/>
  <c r="L12" i="2" s="1"/>
  <c r="R25" i="2"/>
  <c r="B17" i="2"/>
  <c r="B28" i="2" s="1"/>
  <c r="B38" i="2" s="1"/>
  <c r="F9" i="2"/>
  <c r="J11" i="2"/>
  <c r="J21" i="2" s="1"/>
  <c r="H31" i="2"/>
  <c r="AF4" i="2"/>
  <c r="T35" i="2"/>
  <c r="P14" i="2"/>
  <c r="J52" i="2"/>
  <c r="L59" i="2"/>
  <c r="H38" i="2"/>
  <c r="F10" i="2"/>
  <c r="F28" i="2" s="1"/>
  <c r="D8" i="2"/>
  <c r="D9" i="2" s="1"/>
  <c r="B10" i="2" l="1"/>
  <c r="B29" i="2" s="1"/>
  <c r="N85" i="2"/>
  <c r="G39" i="5" s="1"/>
  <c r="H39" i="5" s="1"/>
  <c r="G28" i="5"/>
  <c r="H28" i="5" s="1"/>
  <c r="F19" i="2"/>
  <c r="J32" i="2"/>
  <c r="J35" i="2" s="1"/>
  <c r="L22" i="2"/>
  <c r="L33" i="2" s="1"/>
  <c r="P24" i="2"/>
  <c r="T47" i="2"/>
  <c r="B59" i="2"/>
  <c r="B72" i="2" s="1"/>
  <c r="L60" i="2"/>
  <c r="H41" i="2"/>
  <c r="H44" i="2" s="1"/>
  <c r="D10" i="2"/>
  <c r="J53" i="2"/>
  <c r="D17" i="2"/>
  <c r="F29" i="2"/>
  <c r="L61" i="2"/>
  <c r="L43" i="2" l="1"/>
  <c r="L46" i="2" s="1"/>
  <c r="L34" i="2"/>
  <c r="G35" i="5"/>
  <c r="H35" i="5" s="1"/>
  <c r="G48" i="5"/>
  <c r="H48" i="5" s="1"/>
  <c r="B11" i="2"/>
  <c r="B12" i="2" s="1"/>
  <c r="G41" i="5"/>
  <c r="H41" i="5" s="1"/>
  <c r="G47" i="5"/>
  <c r="H47" i="5" s="1"/>
  <c r="G37" i="5"/>
  <c r="H37" i="5" s="1"/>
  <c r="G38" i="5"/>
  <c r="H38" i="5" s="1"/>
  <c r="G40" i="5"/>
  <c r="H40" i="5" s="1"/>
  <c r="G32" i="5"/>
  <c r="H32" i="5" s="1"/>
  <c r="G31" i="5"/>
  <c r="H31" i="5" s="1"/>
  <c r="G45" i="5"/>
  <c r="H45" i="5" s="1"/>
  <c r="G29" i="5"/>
  <c r="H29" i="5" s="1"/>
  <c r="G46" i="5"/>
  <c r="H46" i="5" s="1"/>
  <c r="G44" i="5"/>
  <c r="H44" i="5" s="1"/>
  <c r="G43" i="5"/>
  <c r="H43" i="5" s="1"/>
  <c r="G33" i="5"/>
  <c r="H33" i="5" s="1"/>
  <c r="G36" i="5"/>
  <c r="H36" i="5" s="1"/>
  <c r="G34" i="5"/>
  <c r="H34" i="5" s="1"/>
  <c r="G42" i="5"/>
  <c r="H42" i="5" s="1"/>
  <c r="G30" i="5"/>
  <c r="H30" i="5" s="1"/>
  <c r="J42" i="2"/>
  <c r="J45" i="2" s="1"/>
  <c r="P35" i="2"/>
  <c r="L56" i="2"/>
  <c r="T48" i="2"/>
  <c r="T49" i="2" s="1"/>
  <c r="T52" i="2" s="1"/>
  <c r="T56" i="2"/>
  <c r="F30" i="2"/>
  <c r="B161" i="6"/>
  <c r="A161" i="6"/>
  <c r="H60" i="2"/>
  <c r="D18" i="2"/>
  <c r="J54" i="2"/>
  <c r="F31" i="2"/>
  <c r="L62" i="2"/>
  <c r="B13" i="2" l="1"/>
  <c r="P45" i="2"/>
  <c r="P48" i="2" s="1"/>
  <c r="H62" i="2"/>
  <c r="T68" i="2"/>
  <c r="T81" i="2" s="1"/>
  <c r="B167" i="6"/>
  <c r="A167" i="6"/>
  <c r="B168" i="6"/>
  <c r="A168" i="6"/>
  <c r="B166" i="6"/>
  <c r="A166" i="6"/>
  <c r="B163" i="6"/>
  <c r="A163" i="6"/>
  <c r="B165" i="6"/>
  <c r="A165" i="6"/>
  <c r="B164" i="6"/>
  <c r="A164" i="6"/>
  <c r="B169" i="6"/>
  <c r="A169" i="6"/>
  <c r="B162" i="6"/>
  <c r="A162" i="6"/>
  <c r="J55" i="2"/>
  <c r="D19" i="2"/>
  <c r="L63" i="2"/>
  <c r="F32" i="2"/>
  <c r="T82" i="2" l="1"/>
  <c r="D61" i="5" s="1"/>
  <c r="E61" i="5" s="1"/>
  <c r="B249" i="6" s="1"/>
  <c r="T84" i="2"/>
  <c r="D68" i="5" s="1"/>
  <c r="E68" i="5" s="1"/>
  <c r="B256" i="6" s="1"/>
  <c r="B14" i="2"/>
  <c r="A5" i="5" s="1"/>
  <c r="D51" i="5"/>
  <c r="E51" i="5" s="1"/>
  <c r="B239" i="6" s="1"/>
  <c r="D53" i="5"/>
  <c r="E53" i="5" s="1"/>
  <c r="B241" i="6" s="1"/>
  <c r="P54" i="2"/>
  <c r="P66" i="2" s="1"/>
  <c r="P79" i="2" s="1"/>
  <c r="P82" i="2" s="1"/>
  <c r="H75" i="2"/>
  <c r="D67" i="5"/>
  <c r="E67" i="5" s="1"/>
  <c r="B255" i="6" s="1"/>
  <c r="D62" i="5"/>
  <c r="E62" i="5" s="1"/>
  <c r="B250" i="6" s="1"/>
  <c r="D60" i="5"/>
  <c r="E60" i="5" s="1"/>
  <c r="B248" i="6" s="1"/>
  <c r="D70" i="5"/>
  <c r="E70" i="5" s="1"/>
  <c r="B258" i="6" s="1"/>
  <c r="D71" i="5"/>
  <c r="E71" i="5" s="1"/>
  <c r="B259" i="6" s="1"/>
  <c r="D52" i="5"/>
  <c r="E52" i="5" s="1"/>
  <c r="B240" i="6" s="1"/>
  <c r="D56" i="5"/>
  <c r="D64" i="5"/>
  <c r="E64" i="5" s="1"/>
  <c r="B252" i="6" s="1"/>
  <c r="D69" i="5"/>
  <c r="E69" i="5" s="1"/>
  <c r="B257" i="6" s="1"/>
  <c r="D55" i="5"/>
  <c r="D54" i="5"/>
  <c r="D57" i="5"/>
  <c r="E57" i="5" s="1"/>
  <c r="B245" i="6" s="1"/>
  <c r="D59" i="5"/>
  <c r="L64" i="2"/>
  <c r="J56" i="2"/>
  <c r="J63" i="2" s="1"/>
  <c r="D20" i="2"/>
  <c r="L66" i="2"/>
  <c r="F33" i="2"/>
  <c r="D58" i="5" l="1"/>
  <c r="E58" i="5" s="1"/>
  <c r="B246" i="6" s="1"/>
  <c r="D65" i="5"/>
  <c r="E65" i="5" s="1"/>
  <c r="B253" i="6" s="1"/>
  <c r="D63" i="5"/>
  <c r="A251" i="6" s="1"/>
  <c r="H78" i="2"/>
  <c r="J15" i="5" s="1"/>
  <c r="D66" i="5"/>
  <c r="E66" i="5" s="1"/>
  <c r="B254" i="6" s="1"/>
  <c r="J76" i="2"/>
  <c r="J69" i="2"/>
  <c r="A4" i="5"/>
  <c r="A9" i="5"/>
  <c r="A12" i="5"/>
  <c r="A6" i="5"/>
  <c r="A7" i="5"/>
  <c r="A8" i="5"/>
  <c r="A11" i="5"/>
  <c r="A14" i="5"/>
  <c r="A21" i="5"/>
  <c r="A13" i="5"/>
  <c r="A16" i="5"/>
  <c r="A10" i="5"/>
  <c r="A15" i="5"/>
  <c r="A24" i="5"/>
  <c r="A22" i="5"/>
  <c r="A20" i="5"/>
  <c r="A18" i="5"/>
  <c r="A19" i="5"/>
  <c r="A23" i="5"/>
  <c r="A17" i="5"/>
  <c r="A239" i="6"/>
  <c r="J4" i="5"/>
  <c r="K4" i="5" s="1"/>
  <c r="B83" i="6" s="1"/>
  <c r="A241" i="6"/>
  <c r="A28" i="5"/>
  <c r="J5" i="5"/>
  <c r="J6" i="5"/>
  <c r="K6" i="5" s="1"/>
  <c r="B85" i="6" s="1"/>
  <c r="A29" i="5"/>
  <c r="A30" i="5"/>
  <c r="J7" i="5"/>
  <c r="A31" i="5"/>
  <c r="A256" i="6"/>
  <c r="A259" i="6"/>
  <c r="A258" i="6"/>
  <c r="A255" i="6"/>
  <c r="A249" i="6"/>
  <c r="A257" i="6"/>
  <c r="A252" i="6"/>
  <c r="A240" i="6"/>
  <c r="P84" i="2"/>
  <c r="J38" i="5" s="1"/>
  <c r="K38" i="5" s="1"/>
  <c r="B197" i="6" s="1"/>
  <c r="A245" i="6"/>
  <c r="A248" i="6"/>
  <c r="J14" i="5"/>
  <c r="A254" i="6"/>
  <c r="A250" i="6"/>
  <c r="E63" i="5"/>
  <c r="B251" i="6" s="1"/>
  <c r="J11" i="5"/>
  <c r="E54" i="5"/>
  <c r="B242" i="6" s="1"/>
  <c r="A242" i="6"/>
  <c r="J13" i="5"/>
  <c r="J9" i="5"/>
  <c r="J17" i="5"/>
  <c r="J18" i="5"/>
  <c r="J24" i="5"/>
  <c r="E55" i="5"/>
  <c r="B243" i="6" s="1"/>
  <c r="A243" i="6"/>
  <c r="J22" i="5"/>
  <c r="A253" i="6"/>
  <c r="J16" i="5"/>
  <c r="J20" i="5"/>
  <c r="E59" i="5"/>
  <c r="B247" i="6" s="1"/>
  <c r="A247" i="6"/>
  <c r="J10" i="5"/>
  <c r="E56" i="5"/>
  <c r="B244" i="6" s="1"/>
  <c r="A244" i="6"/>
  <c r="J21" i="5"/>
  <c r="L65" i="2"/>
  <c r="L77" i="2" s="1"/>
  <c r="F34" i="2"/>
  <c r="D21" i="2"/>
  <c r="A94" i="6" l="1"/>
  <c r="K15" i="5"/>
  <c r="B94" i="6" s="1"/>
  <c r="J23" i="5"/>
  <c r="A102" i="6" s="1"/>
  <c r="A246" i="6"/>
  <c r="J12" i="5"/>
  <c r="K12" i="5" s="1"/>
  <c r="B91" i="6" s="1"/>
  <c r="J87" i="2"/>
  <c r="A33" i="5" s="1"/>
  <c r="J79" i="2"/>
  <c r="J19" i="5"/>
  <c r="A44" i="5"/>
  <c r="J8" i="5"/>
  <c r="K8" i="5" s="1"/>
  <c r="B87" i="6" s="1"/>
  <c r="L86" i="2"/>
  <c r="D44" i="5" s="1"/>
  <c r="E44" i="5" s="1"/>
  <c r="L80" i="2"/>
  <c r="L68" i="2"/>
  <c r="D32" i="5" s="1"/>
  <c r="E32" i="5" s="1"/>
  <c r="J28" i="5"/>
  <c r="K28" i="5" s="1"/>
  <c r="B187" i="6" s="1"/>
  <c r="J29" i="5"/>
  <c r="A188" i="6" s="1"/>
  <c r="D28" i="5"/>
  <c r="E28" i="5" s="1"/>
  <c r="A83" i="6"/>
  <c r="D29" i="5"/>
  <c r="E29" i="5" s="1"/>
  <c r="J30" i="5"/>
  <c r="A189" i="6" s="1"/>
  <c r="J32" i="5"/>
  <c r="K32" i="5" s="1"/>
  <c r="B191" i="6" s="1"/>
  <c r="J31" i="5"/>
  <c r="A190" i="6" s="1"/>
  <c r="D30" i="5"/>
  <c r="E30" i="5" s="1"/>
  <c r="K5" i="5"/>
  <c r="B84" i="6" s="1"/>
  <c r="A84" i="6"/>
  <c r="A85" i="6"/>
  <c r="F35" i="2"/>
  <c r="F40" i="2" s="1"/>
  <c r="J33" i="5"/>
  <c r="K33" i="5" s="1"/>
  <c r="B192" i="6" s="1"/>
  <c r="K7" i="5"/>
  <c r="B86" i="6" s="1"/>
  <c r="A86" i="6"/>
  <c r="D29" i="2"/>
  <c r="J34" i="5"/>
  <c r="K34" i="5" s="1"/>
  <c r="B193" i="6" s="1"/>
  <c r="A91" i="6"/>
  <c r="J46" i="5"/>
  <c r="K46" i="5" s="1"/>
  <c r="B205" i="6" s="1"/>
  <c r="J45" i="5"/>
  <c r="K45" i="5" s="1"/>
  <c r="B204" i="6" s="1"/>
  <c r="J44" i="5"/>
  <c r="K44" i="5" s="1"/>
  <c r="B203" i="6" s="1"/>
  <c r="J42" i="5"/>
  <c r="K42" i="5" s="1"/>
  <c r="B201" i="6" s="1"/>
  <c r="K23" i="5"/>
  <c r="B102" i="6" s="1"/>
  <c r="J40" i="5"/>
  <c r="K40" i="5" s="1"/>
  <c r="B199" i="6" s="1"/>
  <c r="A197" i="6"/>
  <c r="J36" i="5"/>
  <c r="K36" i="5" s="1"/>
  <c r="B195" i="6" s="1"/>
  <c r="J48" i="5"/>
  <c r="A207" i="6" s="1"/>
  <c r="J37" i="5"/>
  <c r="K37" i="5" s="1"/>
  <c r="B196" i="6" s="1"/>
  <c r="J43" i="5"/>
  <c r="A202" i="6" s="1"/>
  <c r="D42" i="5"/>
  <c r="E42" i="5" s="1"/>
  <c r="K14" i="5"/>
  <c r="B93" i="6" s="1"/>
  <c r="A93" i="6"/>
  <c r="J39" i="5"/>
  <c r="K39" i="5" s="1"/>
  <c r="B198" i="6" s="1"/>
  <c r="J35" i="5"/>
  <c r="K35" i="5" s="1"/>
  <c r="B194" i="6" s="1"/>
  <c r="J47" i="5"/>
  <c r="K47" i="5" s="1"/>
  <c r="B206" i="6" s="1"/>
  <c r="J41" i="5"/>
  <c r="K41" i="5" s="1"/>
  <c r="B200" i="6" s="1"/>
  <c r="K21" i="5"/>
  <c r="B100" i="6" s="1"/>
  <c r="A100" i="6"/>
  <c r="K20" i="5"/>
  <c r="B99" i="6" s="1"/>
  <c r="A99" i="6"/>
  <c r="K16" i="5"/>
  <c r="B95" i="6" s="1"/>
  <c r="A95" i="6"/>
  <c r="K22" i="5"/>
  <c r="B101" i="6" s="1"/>
  <c r="A101" i="6"/>
  <c r="K11" i="5"/>
  <c r="B90" i="6" s="1"/>
  <c r="A90" i="6"/>
  <c r="K18" i="5"/>
  <c r="B97" i="6" s="1"/>
  <c r="A97" i="6"/>
  <c r="D37" i="5"/>
  <c r="E37" i="5" s="1"/>
  <c r="D33" i="5"/>
  <c r="E33" i="5" s="1"/>
  <c r="D39" i="5"/>
  <c r="E39" i="5" s="1"/>
  <c r="D45" i="5"/>
  <c r="E45" i="5" s="1"/>
  <c r="D41" i="5"/>
  <c r="E41" i="5" s="1"/>
  <c r="K17" i="5"/>
  <c r="B96" i="6" s="1"/>
  <c r="A96" i="6"/>
  <c r="K9" i="5"/>
  <c r="B88" i="6" s="1"/>
  <c r="A88" i="6"/>
  <c r="K10" i="5"/>
  <c r="B89" i="6" s="1"/>
  <c r="A89" i="6"/>
  <c r="K24" i="5"/>
  <c r="B103" i="6" s="1"/>
  <c r="A103" i="6"/>
  <c r="K19" i="5"/>
  <c r="B98" i="6" s="1"/>
  <c r="A98" i="6"/>
  <c r="K13" i="5"/>
  <c r="B92" i="6" s="1"/>
  <c r="A92" i="6"/>
  <c r="B5" i="5"/>
  <c r="B4" i="5"/>
  <c r="D47" i="5" l="1"/>
  <c r="E47" i="5" s="1"/>
  <c r="B154" i="6" s="1"/>
  <c r="A37" i="5"/>
  <c r="A46" i="5"/>
  <c r="A38" i="5"/>
  <c r="A36" i="5"/>
  <c r="A43" i="5"/>
  <c r="A35" i="5"/>
  <c r="A41" i="5"/>
  <c r="A42" i="5"/>
  <c r="A47" i="5"/>
  <c r="A34" i="5"/>
  <c r="A48" i="5"/>
  <c r="A32" i="5"/>
  <c r="A39" i="5"/>
  <c r="A40" i="5"/>
  <c r="D36" i="5"/>
  <c r="E36" i="5" s="1"/>
  <c r="A87" i="6"/>
  <c r="A45" i="5"/>
  <c r="D43" i="5"/>
  <c r="E43" i="5" s="1"/>
  <c r="B150" i="6" s="1"/>
  <c r="D48" i="5"/>
  <c r="E48" i="5" s="1"/>
  <c r="D46" i="5"/>
  <c r="E46" i="5" s="1"/>
  <c r="B153" i="6" s="1"/>
  <c r="D40" i="5"/>
  <c r="E40" i="5" s="1"/>
  <c r="B147" i="6" s="1"/>
  <c r="D31" i="5"/>
  <c r="E31" i="5" s="1"/>
  <c r="B138" i="6" s="1"/>
  <c r="D34" i="5"/>
  <c r="E34" i="5" s="1"/>
  <c r="D35" i="5"/>
  <c r="E35" i="5" s="1"/>
  <c r="B142" i="6" s="1"/>
  <c r="D38" i="5"/>
  <c r="E38" i="5" s="1"/>
  <c r="B145" i="6" s="1"/>
  <c r="F61" i="2"/>
  <c r="F74" i="2" s="1"/>
  <c r="F43" i="2"/>
  <c r="A187" i="6"/>
  <c r="K29" i="5"/>
  <c r="B188" i="6" s="1"/>
  <c r="A191" i="6"/>
  <c r="K30" i="5"/>
  <c r="B189" i="6" s="1"/>
  <c r="K31" i="5"/>
  <c r="B190" i="6" s="1"/>
  <c r="A192" i="6"/>
  <c r="G7" i="5"/>
  <c r="H7" i="5" s="1"/>
  <c r="B60" i="6" s="1"/>
  <c r="G6" i="5"/>
  <c r="H6" i="5" s="1"/>
  <c r="B59" i="6" s="1"/>
  <c r="G4" i="5"/>
  <c r="H4" i="5" s="1"/>
  <c r="B57" i="6" s="1"/>
  <c r="D39" i="2"/>
  <c r="A193" i="6"/>
  <c r="A205" i="6"/>
  <c r="K43" i="5"/>
  <c r="B202" i="6" s="1"/>
  <c r="A199" i="6"/>
  <c r="A195" i="6"/>
  <c r="A194" i="6"/>
  <c r="A204" i="6"/>
  <c r="A206" i="6"/>
  <c r="A203" i="6"/>
  <c r="A198" i="6"/>
  <c r="K48" i="5"/>
  <c r="B207" i="6" s="1"/>
  <c r="A200" i="6"/>
  <c r="A201" i="6"/>
  <c r="A196" i="6"/>
  <c r="B172" i="6"/>
  <c r="A172" i="6"/>
  <c r="B173" i="6"/>
  <c r="A173" i="6"/>
  <c r="B140" i="6"/>
  <c r="A140" i="6"/>
  <c r="B149" i="6"/>
  <c r="A149" i="6"/>
  <c r="B179" i="6"/>
  <c r="A179" i="6"/>
  <c r="B136" i="6"/>
  <c r="A136" i="6"/>
  <c r="B171" i="6"/>
  <c r="A171" i="6"/>
  <c r="B151" i="6"/>
  <c r="A151" i="6"/>
  <c r="B177" i="6"/>
  <c r="A177" i="6"/>
  <c r="B180" i="6"/>
  <c r="A180" i="6"/>
  <c r="B175" i="6"/>
  <c r="A175" i="6"/>
  <c r="B155" i="6"/>
  <c r="A155" i="6"/>
  <c r="B152" i="6"/>
  <c r="A152" i="6"/>
  <c r="A147" i="6"/>
  <c r="B141" i="6"/>
  <c r="A141" i="6"/>
  <c r="B137" i="6"/>
  <c r="A137" i="6"/>
  <c r="B181" i="6"/>
  <c r="A181" i="6"/>
  <c r="B148" i="6"/>
  <c r="A148" i="6"/>
  <c r="B146" i="6"/>
  <c r="A146" i="6"/>
  <c r="B170" i="6"/>
  <c r="A170" i="6"/>
  <c r="A138" i="6"/>
  <c r="A154" i="6"/>
  <c r="B143" i="6"/>
  <c r="A143" i="6"/>
  <c r="B174" i="6"/>
  <c r="A174" i="6"/>
  <c r="B135" i="6"/>
  <c r="A135" i="6"/>
  <c r="A153" i="6"/>
  <c r="B178" i="6"/>
  <c r="A178" i="6"/>
  <c r="B176" i="6"/>
  <c r="A176" i="6"/>
  <c r="B144" i="6"/>
  <c r="A144" i="6"/>
  <c r="A150" i="6"/>
  <c r="B139" i="6"/>
  <c r="A139" i="6"/>
  <c r="A142" i="6"/>
  <c r="B17" i="5"/>
  <c r="B18" i="6" s="1"/>
  <c r="A18" i="6"/>
  <c r="B12" i="5"/>
  <c r="B13" i="6" s="1"/>
  <c r="A13" i="6"/>
  <c r="B15" i="5"/>
  <c r="B16" i="6" s="1"/>
  <c r="A16" i="6"/>
  <c r="B10" i="5"/>
  <c r="B11" i="6" s="1"/>
  <c r="A11" i="6"/>
  <c r="B20" i="5"/>
  <c r="B21" i="6" s="1"/>
  <c r="A21" i="6"/>
  <c r="B5" i="6"/>
  <c r="A5" i="6"/>
  <c r="B23" i="5"/>
  <c r="B24" i="6" s="1"/>
  <c r="A24" i="6"/>
  <c r="B22" i="5"/>
  <c r="B23" i="6" s="1"/>
  <c r="A23" i="6"/>
  <c r="B7" i="5"/>
  <c r="B8" i="6" s="1"/>
  <c r="A8" i="6"/>
  <c r="B8" i="5"/>
  <c r="B9" i="6" s="1"/>
  <c r="A9" i="6"/>
  <c r="B11" i="5"/>
  <c r="B12" i="6" s="1"/>
  <c r="A12" i="6"/>
  <c r="B13" i="5"/>
  <c r="B14" i="6" s="1"/>
  <c r="A14" i="6"/>
  <c r="B16" i="5"/>
  <c r="B17" i="6" s="1"/>
  <c r="A17" i="6"/>
  <c r="B6" i="6"/>
  <c r="A6" i="6"/>
  <c r="B18" i="5"/>
  <c r="B19" i="6" s="1"/>
  <c r="A19" i="6"/>
  <c r="B24" i="5"/>
  <c r="B25" i="6" s="1"/>
  <c r="A25" i="6"/>
  <c r="B14" i="5"/>
  <c r="B15" i="6" s="1"/>
  <c r="A15" i="6"/>
  <c r="B21" i="5"/>
  <c r="B22" i="6" s="1"/>
  <c r="A22" i="6"/>
  <c r="B6" i="5"/>
  <c r="B7" i="6" s="1"/>
  <c r="A7" i="6"/>
  <c r="B9" i="5"/>
  <c r="B10" i="6" s="1"/>
  <c r="A10" i="6"/>
  <c r="B19" i="5"/>
  <c r="B20" i="6" s="1"/>
  <c r="A20" i="6"/>
  <c r="G5" i="5" l="1"/>
  <c r="H5" i="5" s="1"/>
  <c r="B58" i="6" s="1"/>
  <c r="F77" i="2"/>
  <c r="G15" i="5" s="1"/>
  <c r="H15" i="5" s="1"/>
  <c r="B68" i="6" s="1"/>
  <c r="A145" i="6"/>
  <c r="G24" i="5"/>
  <c r="H24" i="5" s="1"/>
  <c r="B77" i="6" s="1"/>
  <c r="D60" i="2"/>
  <c r="D73" i="2" s="1"/>
  <c r="D40" i="2"/>
  <c r="D4" i="5"/>
  <c r="A60" i="6"/>
  <c r="A57" i="6"/>
  <c r="A58" i="6"/>
  <c r="A59" i="6"/>
  <c r="G13" i="5" l="1"/>
  <c r="H13" i="5" s="1"/>
  <c r="B66" i="6" s="1"/>
  <c r="G21" i="5"/>
  <c r="H21" i="5" s="1"/>
  <c r="B74" i="6" s="1"/>
  <c r="G18" i="5"/>
  <c r="H18" i="5" s="1"/>
  <c r="B71" i="6" s="1"/>
  <c r="G12" i="5"/>
  <c r="H12" i="5" s="1"/>
  <c r="B65" i="6" s="1"/>
  <c r="G17" i="5"/>
  <c r="H17" i="5" s="1"/>
  <c r="B70" i="6" s="1"/>
  <c r="G11" i="5"/>
  <c r="H11" i="5" s="1"/>
  <c r="B64" i="6" s="1"/>
  <c r="G23" i="5"/>
  <c r="H23" i="5" s="1"/>
  <c r="B76" i="6" s="1"/>
  <c r="G22" i="5"/>
  <c r="H22" i="5" s="1"/>
  <c r="B75" i="6" s="1"/>
  <c r="D74" i="2"/>
  <c r="D76" i="2" s="1"/>
  <c r="G10" i="5"/>
  <c r="H10" i="5" s="1"/>
  <c r="B63" i="6" s="1"/>
  <c r="G19" i="5"/>
  <c r="H19" i="5" s="1"/>
  <c r="B72" i="6" s="1"/>
  <c r="G14" i="5"/>
  <c r="G16" i="5"/>
  <c r="H16" i="5" s="1"/>
  <c r="B69" i="6" s="1"/>
  <c r="A68" i="6"/>
  <c r="G9" i="5"/>
  <c r="H9" i="5" s="1"/>
  <c r="B62" i="6" s="1"/>
  <c r="G8" i="5"/>
  <c r="H8" i="5" s="1"/>
  <c r="B61" i="6" s="1"/>
  <c r="G20" i="5"/>
  <c r="A69" i="6"/>
  <c r="A75" i="6"/>
  <c r="A76" i="6"/>
  <c r="A64" i="6"/>
  <c r="A77" i="6"/>
  <c r="A74" i="6"/>
  <c r="A62" i="6"/>
  <c r="A72" i="6"/>
  <c r="A66" i="6"/>
  <c r="A65" i="6"/>
  <c r="D5" i="5"/>
  <c r="E5" i="5" s="1"/>
  <c r="B32" i="6" s="1"/>
  <c r="D6" i="5"/>
  <c r="E6" i="5" s="1"/>
  <c r="B33" i="6" s="1"/>
  <c r="D42" i="2"/>
  <c r="E4" i="5"/>
  <c r="B31" i="6" s="1"/>
  <c r="A31" i="6"/>
  <c r="B32" i="5"/>
  <c r="B113" i="6" s="1"/>
  <c r="A113" i="6"/>
  <c r="D17" i="5" l="1"/>
  <c r="E17" i="5" s="1"/>
  <c r="B44" i="6" s="1"/>
  <c r="D12" i="5"/>
  <c r="E12" i="5" s="1"/>
  <c r="B39" i="6" s="1"/>
  <c r="A70" i="6"/>
  <c r="D14" i="5"/>
  <c r="A41" i="6" s="1"/>
  <c r="A71" i="6"/>
  <c r="A61" i="6"/>
  <c r="H14" i="5"/>
  <c r="B67" i="6" s="1"/>
  <c r="A67" i="6"/>
  <c r="D10" i="5"/>
  <c r="E10" i="5" s="1"/>
  <c r="B37" i="6" s="1"/>
  <c r="H20" i="5"/>
  <c r="B73" i="6" s="1"/>
  <c r="A73" i="6"/>
  <c r="A63" i="6"/>
  <c r="A32" i="6"/>
  <c r="E14" i="5"/>
  <c r="B41" i="6" s="1"/>
  <c r="D13" i="5"/>
  <c r="D8" i="5"/>
  <c r="D25" i="5"/>
  <c r="D22" i="5"/>
  <c r="D23" i="5"/>
  <c r="D21" i="5"/>
  <c r="D9" i="5"/>
  <c r="D7" i="5"/>
  <c r="D18" i="5"/>
  <c r="A33" i="6"/>
  <c r="A44" i="6"/>
  <c r="D24" i="5"/>
  <c r="D19" i="5"/>
  <c r="A37" i="6"/>
  <c r="D11" i="5"/>
  <c r="D15" i="5"/>
  <c r="D20" i="5"/>
  <c r="D16" i="5"/>
  <c r="B45" i="5"/>
  <c r="B126" i="6" s="1"/>
  <c r="A126" i="6"/>
  <c r="B29" i="5"/>
  <c r="B110" i="6" s="1"/>
  <c r="A110" i="6"/>
  <c r="B37" i="5"/>
  <c r="B118" i="6" s="1"/>
  <c r="A118" i="6"/>
  <c r="B48" i="5"/>
  <c r="B129" i="6" s="1"/>
  <c r="A129" i="6"/>
  <c r="B38" i="5"/>
  <c r="B119" i="6" s="1"/>
  <c r="A119" i="6"/>
  <c r="B42" i="5"/>
  <c r="B123" i="6" s="1"/>
  <c r="A123" i="6"/>
  <c r="B47" i="5"/>
  <c r="B128" i="6" s="1"/>
  <c r="A128" i="6"/>
  <c r="B30" i="5"/>
  <c r="B111" i="6" s="1"/>
  <c r="A111" i="6"/>
  <c r="B36" i="5"/>
  <c r="B117" i="6" s="1"/>
  <c r="A117" i="6"/>
  <c r="B44" i="5"/>
  <c r="B125" i="6" s="1"/>
  <c r="A125" i="6"/>
  <c r="B40" i="5"/>
  <c r="B121" i="6" s="1"/>
  <c r="A121" i="6"/>
  <c r="B31" i="5"/>
  <c r="B112" i="6" s="1"/>
  <c r="A112" i="6"/>
  <c r="B34" i="5"/>
  <c r="B115" i="6" s="1"/>
  <c r="A115" i="6"/>
  <c r="B46" i="5"/>
  <c r="B127" i="6" s="1"/>
  <c r="A127" i="6"/>
  <c r="B41" i="5"/>
  <c r="B122" i="6" s="1"/>
  <c r="A122" i="6"/>
  <c r="B35" i="5"/>
  <c r="B116" i="6" s="1"/>
  <c r="A116" i="6"/>
  <c r="B43" i="5"/>
  <c r="B124" i="6" s="1"/>
  <c r="A124" i="6"/>
  <c r="B28" i="5"/>
  <c r="B109" i="6" s="1"/>
  <c r="A109" i="6"/>
  <c r="B39" i="5"/>
  <c r="B120" i="6" s="1"/>
  <c r="A120" i="6"/>
  <c r="B33" i="5"/>
  <c r="B114" i="6" s="1"/>
  <c r="A114" i="6"/>
  <c r="C5" i="6"/>
  <c r="C3" i="6" s="1"/>
  <c r="C55" i="6"/>
  <c r="A39" i="6" l="1"/>
  <c r="E19" i="5"/>
  <c r="B46" i="6" s="1"/>
  <c r="A46" i="6"/>
  <c r="E23" i="5"/>
  <c r="B50" i="6" s="1"/>
  <c r="A50" i="6"/>
  <c r="E24" i="5"/>
  <c r="B51" i="6" s="1"/>
  <c r="A51" i="6"/>
  <c r="E22" i="5"/>
  <c r="B49" i="6" s="1"/>
  <c r="A49" i="6"/>
  <c r="E16" i="5"/>
  <c r="B43" i="6" s="1"/>
  <c r="A43" i="6"/>
  <c r="E8" i="5"/>
  <c r="B35" i="6" s="1"/>
  <c r="A35" i="6"/>
  <c r="E20" i="5"/>
  <c r="B47" i="6" s="1"/>
  <c r="A47" i="6"/>
  <c r="E18" i="5"/>
  <c r="B45" i="6" s="1"/>
  <c r="A45" i="6"/>
  <c r="E15" i="5"/>
  <c r="B42" i="6" s="1"/>
  <c r="A42" i="6"/>
  <c r="E7" i="5"/>
  <c r="B34" i="6" s="1"/>
  <c r="A34" i="6"/>
  <c r="E13" i="5"/>
  <c r="B40" i="6" s="1"/>
  <c r="A40" i="6"/>
  <c r="E11" i="5"/>
  <c r="B38" i="6" s="1"/>
  <c r="A38" i="6"/>
  <c r="E9" i="5"/>
  <c r="B36" i="6" s="1"/>
  <c r="A36" i="6"/>
  <c r="E21" i="5"/>
  <c r="B48" i="6" s="1"/>
  <c r="A48" i="6"/>
  <c r="L4" i="6"/>
  <c r="D4" i="6"/>
  <c r="F4" i="6"/>
  <c r="J4" i="6"/>
  <c r="H4" i="6"/>
  <c r="L56" i="6"/>
  <c r="D56" i="6"/>
  <c r="J56" i="6"/>
  <c r="H56" i="6"/>
  <c r="F56" i="6"/>
  <c r="R46" i="2" l="1"/>
  <c r="R49" i="2" s="1"/>
  <c r="R53" i="2" l="1"/>
  <c r="R67" i="2" l="1"/>
  <c r="R69" i="2" l="1"/>
  <c r="R80" i="2" l="1"/>
  <c r="R83" i="2" s="1"/>
  <c r="A51" i="5" l="1"/>
  <c r="B51" i="5" s="1"/>
  <c r="B213" i="6" s="1"/>
  <c r="A52" i="5"/>
  <c r="A53" i="5"/>
  <c r="A57" i="5"/>
  <c r="A54" i="5"/>
  <c r="A55" i="5"/>
  <c r="A217" i="6" s="1"/>
  <c r="A56" i="5"/>
  <c r="A66" i="5"/>
  <c r="A64" i="5"/>
  <c r="A65" i="5"/>
  <c r="A60" i="5"/>
  <c r="A69" i="5"/>
  <c r="A61" i="5"/>
  <c r="A68" i="5"/>
  <c r="A59" i="5"/>
  <c r="A67" i="5"/>
  <c r="A229" i="6" s="1"/>
  <c r="A70" i="5"/>
  <c r="A63" i="5"/>
  <c r="A71" i="5"/>
  <c r="A58" i="5"/>
  <c r="A62" i="5"/>
  <c r="A213" i="6" l="1"/>
  <c r="B52" i="5"/>
  <c r="B214" i="6" s="1"/>
  <c r="A214" i="6"/>
  <c r="B55" i="5"/>
  <c r="B217" i="6" s="1"/>
  <c r="B67" i="5"/>
  <c r="B229" i="6" s="1"/>
  <c r="A225" i="6"/>
  <c r="B63" i="5"/>
  <c r="B225" i="6" s="1"/>
  <c r="B65" i="5"/>
  <c r="B227" i="6" s="1"/>
  <c r="A227" i="6"/>
  <c r="B70" i="5"/>
  <c r="B232" i="6" s="1"/>
  <c r="A232" i="6"/>
  <c r="A226" i="6"/>
  <c r="B64" i="5"/>
  <c r="B226" i="6" s="1"/>
  <c r="B66" i="5"/>
  <c r="B228" i="6" s="1"/>
  <c r="A228" i="6"/>
  <c r="B59" i="5"/>
  <c r="B221" i="6" s="1"/>
  <c r="A221" i="6"/>
  <c r="B56" i="5"/>
  <c r="B218" i="6" s="1"/>
  <c r="A218" i="6"/>
  <c r="A230" i="6"/>
  <c r="B68" i="5"/>
  <c r="B230" i="6" s="1"/>
  <c r="A224" i="6"/>
  <c r="B62" i="5"/>
  <c r="B224" i="6" s="1"/>
  <c r="B61" i="5"/>
  <c r="B223" i="6" s="1"/>
  <c r="A223" i="6"/>
  <c r="A216" i="6"/>
  <c r="B54" i="5"/>
  <c r="B216" i="6" s="1"/>
  <c r="B58" i="5"/>
  <c r="B220" i="6" s="1"/>
  <c r="A220" i="6"/>
  <c r="B69" i="5"/>
  <c r="B231" i="6" s="1"/>
  <c r="A231" i="6"/>
  <c r="B57" i="5"/>
  <c r="B219" i="6" s="1"/>
  <c r="A219" i="6"/>
  <c r="A233" i="6"/>
  <c r="B71" i="5"/>
  <c r="B233" i="6" s="1"/>
  <c r="B60" i="5"/>
  <c r="B222" i="6" s="1"/>
  <c r="A222" i="6"/>
  <c r="B53" i="5"/>
  <c r="B215" i="6" s="1"/>
  <c r="A215" i="6"/>
  <c r="C263" i="6"/>
  <c r="L264" i="6" s="1"/>
  <c r="D264" i="6" l="1"/>
  <c r="F264" i="6"/>
  <c r="J264" i="6"/>
  <c r="H264" i="6"/>
  <c r="C29" i="6"/>
  <c r="L30" i="6" s="1"/>
  <c r="J30" i="6" l="1"/>
  <c r="D30" i="6"/>
  <c r="H30" i="6"/>
  <c r="F30" i="6"/>
  <c r="C289" i="6"/>
  <c r="F290" i="6" s="1"/>
  <c r="H290" i="6" l="1"/>
  <c r="J290" i="6"/>
  <c r="D290" i="6"/>
  <c r="L290" i="6"/>
  <c r="C315" i="6"/>
  <c r="F316" i="6" s="1"/>
  <c r="L316" i="6" l="1"/>
  <c r="J316" i="6"/>
  <c r="H316" i="6"/>
  <c r="D316" i="6"/>
  <c r="C341" i="6"/>
  <c r="D342" i="6" s="1"/>
  <c r="L342" i="6" l="1"/>
  <c r="F342" i="6"/>
  <c r="J342" i="6"/>
  <c r="H342" i="6"/>
  <c r="C367" i="6"/>
  <c r="H368" i="6" s="1"/>
  <c r="L368" i="6" l="1"/>
  <c r="D368" i="6"/>
  <c r="F368" i="6"/>
  <c r="J368" i="6"/>
</calcChain>
</file>

<file path=xl/sharedStrings.xml><?xml version="1.0" encoding="utf-8"?>
<sst xmlns="http://schemas.openxmlformats.org/spreadsheetml/2006/main" count="766" uniqueCount="252">
  <si>
    <t>MANDATORY/ OPTIONAL</t>
  </si>
  <si>
    <t xml:space="preserve">Lecture 
(f2f or online)
</t>
  </si>
  <si>
    <t>Individual study</t>
  </si>
  <si>
    <t>Group work 
(f2f or online)
(e.g.: problem based learning, case study</t>
  </si>
  <si>
    <t xml:space="preserve">Lab (f2f)
(e.g.: role-play, simulation, etc.)
</t>
  </si>
  <si>
    <t xml:space="preserve">Work based learning  (f2f)
(e.g.: apprenticeship, stage, internship…) 
</t>
  </si>
  <si>
    <t>SUGGESTED LEVEL OF STUDY</t>
  </si>
  <si>
    <t>Mandatory</t>
  </si>
  <si>
    <t>M1</t>
  </si>
  <si>
    <t>Advanced</t>
  </si>
  <si>
    <t>M2</t>
  </si>
  <si>
    <t>x</t>
  </si>
  <si>
    <t>Basic</t>
  </si>
  <si>
    <t>MODULES</t>
  </si>
  <si>
    <t>M3</t>
  </si>
  <si>
    <t>M4</t>
  </si>
  <si>
    <t>M5</t>
  </si>
  <si>
    <t>M6</t>
  </si>
  <si>
    <t>M7</t>
  </si>
  <si>
    <t>M8</t>
  </si>
  <si>
    <t>M9</t>
  </si>
  <si>
    <t>M10</t>
  </si>
  <si>
    <t>TOTAL</t>
  </si>
  <si>
    <t>ASSESSMENT SCAFFOLDING</t>
  </si>
  <si>
    <t>ASSESSMENT TOOLS</t>
  </si>
  <si>
    <t>[1] The module's name is automatically copied from the Plan Overview sheet.</t>
  </si>
  <si>
    <t>WE</t>
  </si>
  <si>
    <t>OE</t>
  </si>
  <si>
    <t>A-WBL</t>
  </si>
  <si>
    <t>SSK</t>
  </si>
  <si>
    <t>OTH</t>
  </si>
  <si>
    <t>Optional</t>
  </si>
  <si>
    <t>UoL 1</t>
  </si>
  <si>
    <t>MANAGE SUPPLIERS AND BUY IN SUSTAINABLE FOOD INGREDIENTS</t>
  </si>
  <si>
    <t>LO1-A-1</t>
  </si>
  <si>
    <t>LO1-A-2</t>
  </si>
  <si>
    <t>Identify the costs of required raw and semi-finished food products, kitchen equipment and consumable items, at the light of quality and sustainability and make and progressively update an inventory of all potential, local, food products, estimating their periodical cost</t>
  </si>
  <si>
    <t>Identify international and national quality brands, also exploiting ICTs and dedicated e-data resources and taking into account high quality and parameters of sustainability, and take these brands into account managing suppliers</t>
  </si>
  <si>
    <t>LO1-B-1</t>
  </si>
  <si>
    <t>Define quality criteria of suppliers (including agri-fish-food chain) in order to identify, compare, monitor and evaluate regularly the best high-quality food suppliers</t>
  </si>
  <si>
    <t>LO1-B-2</t>
  </si>
  <si>
    <t>Plan and manage the supply process related to the specific health or social context</t>
  </si>
  <si>
    <t>LO1-C-1</t>
  </si>
  <si>
    <t>Identify and use local and seasonal ingredients in an appropriate way, identify local food suppliers and establish a network with them in order to guarantee constant food supply, also exploiting ICTs and dedicated e-data resources, being aware of the regional food supply chain and of how seasonal products are delivered</t>
  </si>
  <si>
    <t>LO1-D-1</t>
  </si>
  <si>
    <t>Promote full use of ingredients, raw materials and leftlovers according to Hazard Analysis Critical Control Point-Concept (HACCP) and local law</t>
  </si>
  <si>
    <t>LO1-D-2</t>
  </si>
  <si>
    <t>Introduce measures for the prevention, separation and proper disposal of waste in the kitchen and ensure compliance with these measures by all members of the kitchen team</t>
  </si>
  <si>
    <t>LO1-D-3</t>
  </si>
  <si>
    <t>Create a food waste assessment plan, use it regularly, and share the results with all the staff</t>
  </si>
  <si>
    <t>SCREEN, ASSESS AND MONITOR ON CLIENT LEVEL</t>
  </si>
  <si>
    <t>UoL 2</t>
  </si>
  <si>
    <t>LO2-A-B-1</t>
  </si>
  <si>
    <t>Understand the impact of nutrition on development of diseases and human metabolism in a life-course approach and vice versa</t>
  </si>
  <si>
    <t>LO2-A-B-2</t>
  </si>
  <si>
    <t>Know basics in physiology of taste/smell, be aware of how different conditions affect taste/smell and of possible clients' food intake needs with respect to taste/smell deterioration, and detect these needs in collaboration with health professionals</t>
  </si>
  <si>
    <t>LO2-A-B-3</t>
  </si>
  <si>
    <t>Be aware of the naub swallowing problems which raise the need for adapted food and be able to tackle these problems and conditions in daily work in collaboration with health professionals</t>
  </si>
  <si>
    <t>LO2-C-D-0</t>
  </si>
  <si>
    <t>Know and understand the concepts of 'Primary Food Care', 'Gastrology' and 'Gastro-engineering' in healthcare and their role to promote active and healthy ageing, is aware of the main characteristics of the CGE professional profile, of what a "gastrological intervention" implies and of the main "gastrological tools" a CGE can rely on</t>
  </si>
  <si>
    <t>LO2-C-D-1</t>
  </si>
  <si>
    <t>Identify and select test protocols on taste disturbances and use them to detect and classify taste deterioration and to monitor it</t>
  </si>
  <si>
    <t>LO2-C-D-2</t>
  </si>
  <si>
    <t>Create solutions for the results of assessment from a CGE perspective and within the context of a comprehensive and holistic food care appproach</t>
  </si>
  <si>
    <t>LO2-C-D-3</t>
  </si>
  <si>
    <t>LO2-C-D-4</t>
  </si>
  <si>
    <t>Know the main ICT tools for recording and monitoring assessment results, as well as interventions, be able to select the proper ones and be able to use them, complying with legal ICT structure, addressing all data privacy and applicable confidentiality guidelines</t>
  </si>
  <si>
    <t>LO-E-1</t>
  </si>
  <si>
    <t>CREATE RECIPES FOR A GENERAL POPULATION AND FOR PEOPLE WITH SPECIFIC NEEDS, COMPLYING WITH RECOMMENDATIONS OF HEALTH PROFESSIONALS</t>
  </si>
  <si>
    <t>UoL 3</t>
  </si>
  <si>
    <t>LO3-A-1</t>
  </si>
  <si>
    <t>Understand cultural, religious or other trending food choiches, recognize their impact on meals and cooking and adapt dishes considering them</t>
  </si>
  <si>
    <t>LO3-A-2</t>
  </si>
  <si>
    <t>Follow food trends, try out new mwals/recipes and evaluate the trial phase in terms of its feasibility in the business/service, also in collaboration with actors external to the kitchen/institution</t>
  </si>
  <si>
    <t>LO3-B-1</t>
  </si>
  <si>
    <t>Collaborate to create standardized menu plans, grounded on disease adapted meals, starting from clients' needs assessment and in collaboration with health professionals</t>
  </si>
  <si>
    <t>LO3-B-2</t>
  </si>
  <si>
    <t>Adjust baseline menus to satisfy individual preference and needs</t>
  </si>
  <si>
    <t>LO3-B-3</t>
  </si>
  <si>
    <t>Know the effects of cooking on ingredients/raw materials and select the proper methods, maximizing the freshness and quality of the ingredients/raw materials</t>
  </si>
  <si>
    <t>LO3-D-1</t>
  </si>
  <si>
    <t>Know the basics of chemistry of food and combine food items in order to both respect food quality and obtain appetizing menus adapted to care settings</t>
  </si>
  <si>
    <t>LO3-D-2</t>
  </si>
  <si>
    <t>Schedule meals supply according to clients' needs and living environment, also taking into account the main accessibility issues for older adults and disabled people which could occur in the different care settings</t>
  </si>
  <si>
    <t>LO3-D-3</t>
  </si>
  <si>
    <t>Create menus including beverage recommendations for the planned menu sequences</t>
  </si>
  <si>
    <t>MANAGE THE KITCHEN AND COORDINATE PERSONNEL</t>
  </si>
  <si>
    <t>UoL 4</t>
  </si>
  <si>
    <t>LO4-A-1</t>
  </si>
  <si>
    <t>Create budgets for each meal, according to food seasonal price, non-food supplies, and expected equipment durability and lifetime</t>
  </si>
  <si>
    <t>LO4-A-2</t>
  </si>
  <si>
    <t>Calculate and manage the kitchen budget of food, utilities and personnel</t>
  </si>
  <si>
    <t>LO4-A-3</t>
  </si>
  <si>
    <t>Make budget plans, negotiate them with superiors and assure they are followed by the kitchen personnel</t>
  </si>
  <si>
    <t>LO4-B-1</t>
  </si>
  <si>
    <t>Identify control parameters, evaluate the quality of the kitchen team's performance, conduct employee appraisals and provide feedback to superiors</t>
  </si>
  <si>
    <t>LO4-B-2</t>
  </si>
  <si>
    <t>Describe jobs according to planned activities and participate in the recruitment of personnel collaborating with HR</t>
  </si>
  <si>
    <t>LO4-B-3</t>
  </si>
  <si>
    <t>Support new employees by informing, training and instructing them in their integration into the existing team, also identifying tutors and setting up training plans and employees personal career talks</t>
  </si>
  <si>
    <t>LO4-C-1</t>
  </si>
  <si>
    <t>Plan daily work optimizing workflow, draw up the work schedule and shifts for the kitchen team (balancing team capability) and ensure through constant monitoring that is followed by the staff</t>
  </si>
  <si>
    <t>LO4-C-2</t>
  </si>
  <si>
    <t>Analyse and optimize the processes in the kitchen organization, ensuring the smooth flow of food from preparation to service through communication between the kitchen and the service department</t>
  </si>
  <si>
    <t>LO4-C-3</t>
  </si>
  <si>
    <t>Know and apply the proper leadership strategies, being able to plan work, organize tasks, and delegate to others and to develop decision-making strategies</t>
  </si>
  <si>
    <t>LO4-D-1</t>
  </si>
  <si>
    <t>Define equipment maintenance schedules and monitor, assess, and record the adherence to it</t>
  </si>
  <si>
    <t>LO4-D-2</t>
  </si>
  <si>
    <t>Ensure the adequate and efficient use and the proper cleaning of kitchen machines, equioment and utensils performing quality controls in compliance with quality national standards</t>
  </si>
  <si>
    <t>LO4-D-3</t>
  </si>
  <si>
    <t>Align workstations in the kitchen with the requirements of the individual kitchen stations</t>
  </si>
  <si>
    <t>ENSURE QUALITY OF FOOD AND FOLLOW SAFETY REGULATIONS</t>
  </si>
  <si>
    <t>UoL 5</t>
  </si>
  <si>
    <t>LO5-A-B-1</t>
  </si>
  <si>
    <t>Comply and monitor compliance with HACCP and with natiional and local hygiene quality standards in the preparation, storing, delivering and discarding food and beverages</t>
  </si>
  <si>
    <t>LO5-A-B-2</t>
  </si>
  <si>
    <t>Understand the risk of common foodborne diseases and the main causes of food deterioration; apply this knowledge to food safety</t>
  </si>
  <si>
    <t>LO5-A-B-3</t>
  </si>
  <si>
    <t>Create instructions for staff about the measures to implement in order to comply with safety, hygiene and quality standards and laws and properly document implemented measuresm</t>
  </si>
  <si>
    <t>LO5-A-B-4</t>
  </si>
  <si>
    <t>Promote health and safety within the working environment performing workplace evaluations for all stations in the kitchen and recording their results</t>
  </si>
  <si>
    <t>LO5-C-1</t>
  </si>
  <si>
    <t>Plan and execute food tasting for healthcare professionals to test and review menus and new dishes</t>
  </si>
  <si>
    <t>USE AND ADAPT COOKING TECHNIQUES TO THE SPECIFIC CARE SETTING AND CLIENT</t>
  </si>
  <si>
    <t>UoL 6</t>
  </si>
  <si>
    <t>LO6-A-B-1</t>
  </si>
  <si>
    <t>Know the main cooking techniques and select the appropriate ones for the different healthcare contexts in order to maintain the nutritional properties and maximize the nutritional value of the ingredients</t>
  </si>
  <si>
    <t>LO6-A-B-2</t>
  </si>
  <si>
    <t>LO6-A-B-3</t>
  </si>
  <si>
    <t>Prepare cold and hot dishes (or supervise their preparation) according to clients' requirements and the meal plan approved by healthcare professionals, taking into account food intolerances and allergies</t>
  </si>
  <si>
    <t>LO6-A-B-4</t>
  </si>
  <si>
    <t>Prepare beverage recommendations for all dishes and communicate them to the service team</t>
  </si>
  <si>
    <t>LO6-A-B-5</t>
  </si>
  <si>
    <t>Prepare the decoration and serving plan in collaboration with the service team</t>
  </si>
  <si>
    <t>LO6-C-1</t>
  </si>
  <si>
    <t>LO6-C-2</t>
  </si>
  <si>
    <t>LO6-C-3</t>
  </si>
  <si>
    <t>LO6-D-1</t>
  </si>
  <si>
    <t>LO6-D-2</t>
  </si>
  <si>
    <t>LO6-D-3</t>
  </si>
  <si>
    <t>Use or supervise the use of established, innovative and complex preparation methods, also combining and applying various cooking methods simultaneously and developing creative solutions</t>
  </si>
  <si>
    <t>Design menus and a la carte dishes and apply proper food preparation and cooking techniques, also developing innovative solutions, for different food forms and diets and respect cultures and religions (e.g. vegetarians, vegans, gluten-free, allergy sufferers, people with food intolerances, diabetes, hypertension, etc.)</t>
  </si>
  <si>
    <t>Recognize the model diets (vegan, vegetarian, zone diet, Mediterranean diet…) and be able to prepare dishes according to them, also developing innovative solutions and creating new combinations of ingredients</t>
  </si>
  <si>
    <t>Recognize the food prescriptions and restraints of the main religions and be able to prepare dishes according to them, also developing innovative solutions and creating new combinations of ingredients</t>
  </si>
  <si>
    <t>Define consistency and texture of food in a creative, balanced and flavourful way</t>
  </si>
  <si>
    <t>Know the chemical composition of fortified food and correctly perform fortification in meals</t>
  </si>
  <si>
    <t>Apply creative and innovative kitchen techniques to adapt recipes for people with taste changes or consistency adjustments (including hot, cold, crisp, soft, moist, dry)</t>
  </si>
  <si>
    <t>COMMUNICATE, INTERACT AND COLLABORATE WITH CLIENTS AND INTERPROFESSIONAL TEAM</t>
  </si>
  <si>
    <t>UoL 7</t>
  </si>
  <si>
    <t>LO7-A-1</t>
  </si>
  <si>
    <t>Define a customer satisfaction protocol and place customer service at the hearth of decision-making and activities</t>
  </si>
  <si>
    <t>LO7-A-2</t>
  </si>
  <si>
    <t>Using appropriate communication methods, styles according to the customers' and colleagues' attitude, culture and the purpose of communication</t>
  </si>
  <si>
    <t>LO7-B-1</t>
  </si>
  <si>
    <t>Understand the impact of food and nutrition on social determinants of health and vice versa and leverage attractive taste to promote healthy recipes and healthier nutritional habits, also providing advice and guidance to other profesionals on culinary matters to educate clients</t>
  </si>
  <si>
    <t>LO7-B-2</t>
  </si>
  <si>
    <t>Prepare and apply client counselling, in collaboration with healthcare professionals, to promote healthy choices and behaviours</t>
  </si>
  <si>
    <t>LO7-C-1</t>
  </si>
  <si>
    <t>Be aware of the main roles and responsibilities of health/social care professionals in food care and work coherently, acting as a member of an interprofessional team, maximizing the added value of each professional, and identifying possibilities for interdisciplinary development and cooperation</t>
  </si>
  <si>
    <t>LO7-C-2</t>
  </si>
  <si>
    <t>Know the characteristics of successful teams and the main strategies for overcoming barriers to effective teamwork and contextualize them in daily work</t>
  </si>
  <si>
    <t>LO7-C-3</t>
  </si>
  <si>
    <t>Know, select and apply the proper communication and mutual support techniques for inter-professional teams and change and observe behaviours</t>
  </si>
  <si>
    <t>LO7-C-4</t>
  </si>
  <si>
    <t>Apply creative thinking techniques developing creative solutions to abstract problems, propose solutions and discuss with goal-orientated attitude, reaching shared decisions, applying the main problem-solving techniques</t>
  </si>
  <si>
    <t>LO7-C-5</t>
  </si>
  <si>
    <t>Exercise management and supervision in contexts of work, reviewing and developing performance of self and others</t>
  </si>
  <si>
    <t>LO7-D-1</t>
  </si>
  <si>
    <t>Identifies opportunities to create value, develop creative and purposeful ideas, develop a vision to turn ideas into action, identify suitable ways for valuing ideas and assess consequences of them</t>
  </si>
  <si>
    <t>LO7-D-2</t>
  </si>
  <si>
    <t>Identify individual and group strenghts and weaknesses, mobilizes resources needed to turn ideas into action, be aware of the idea cost and financial implications and engage relevant stakeholders for the action</t>
  </si>
  <si>
    <t>LO7-D-3</t>
  </si>
  <si>
    <t>Prioritize organize and follow up goals implementation, team up with others to pursue ideas and learn from experience</t>
  </si>
  <si>
    <t>LO7-E-1</t>
  </si>
  <si>
    <t>Browse, search, filter and manage data, information and digital content, evaluating them according to the specific context of application</t>
  </si>
  <si>
    <t>LO7-E-2</t>
  </si>
  <si>
    <t>Interact, share and collaborate through variety of digital technologies and select appropriate digital communication means for a given context</t>
  </si>
  <si>
    <t>LO7-E-3</t>
  </si>
  <si>
    <t>Know the main privacy issues and protect his/her own end users' personal data and privacy in digital environments</t>
  </si>
  <si>
    <t>LO7-E-4</t>
  </si>
  <si>
    <t>Know the main current digital tools dedicated to food (composition, ingredients, combination, properties, treatments, regional resources…)</t>
  </si>
  <si>
    <t>EDUCATIONAL STRATEGY</t>
  </si>
  <si>
    <t>ECVET</t>
  </si>
  <si>
    <t>Possible range of ECVET to be assigned to the LO eg.[]</t>
  </si>
  <si>
    <t>Know the main ICT tools for screening and assessing clients' individual food preferences and individual food intake needs and wishes, be able to select the proper ones and be able to use them, complying with data privacy and confidentiality guidelines and in collaboration with health professionals</t>
  </si>
  <si>
    <t>Know the main techniques and tools to detect clients' meal satisfaction and be able to apply this feedback in daily practice, in collaboration with health professionals</t>
  </si>
  <si>
    <t>ASSIGNED ECVET POINTS</t>
  </si>
  <si>
    <t>Min  ECVET points</t>
  </si>
  <si>
    <t>Max ECVET points</t>
  </si>
  <si>
    <t>ECVET check cell</t>
  </si>
  <si>
    <t>ECVET POINTS 
per UOL</t>
  </si>
  <si>
    <t>MODULE 1 TITLE</t>
  </si>
  <si>
    <t>MODULE 2 TITLE</t>
  </si>
  <si>
    <t>MODULE 3 TITLE</t>
  </si>
  <si>
    <t>MODULE 4 TITLE</t>
  </si>
  <si>
    <t>MODULE 5 TITLE</t>
  </si>
  <si>
    <t>MODULE 6 TITLE</t>
  </si>
  <si>
    <t>MODULE 7 TITLE</t>
  </si>
  <si>
    <t>MODULE 8 TITLE</t>
  </si>
  <si>
    <t>MODULE 9 TITLE</t>
  </si>
  <si>
    <t>MODULE 10 TITLE</t>
  </si>
  <si>
    <t>MAIN REFERENCE MODULE</t>
  </si>
  <si>
    <t>EQF5</t>
  </si>
  <si>
    <t>EQF4/5</t>
  </si>
  <si>
    <t>EQF4</t>
  </si>
  <si>
    <t>Min 7</t>
  </si>
  <si>
    <t>Min 4,7</t>
  </si>
  <si>
    <t>Min 3,5</t>
  </si>
  <si>
    <t>60-90 ECVET</t>
  </si>
  <si>
    <t>40-60 ECVET</t>
  </si>
  <si>
    <t>30-40 ECVET</t>
  </si>
  <si>
    <t>Max 10,5</t>
  </si>
  <si>
    <t>Max 7</t>
  </si>
  <si>
    <t>Max 4,7</t>
  </si>
  <si>
    <t>Min 12</t>
  </si>
  <si>
    <t>Max 18</t>
  </si>
  <si>
    <t>Min 8</t>
  </si>
  <si>
    <t>Max12</t>
  </si>
  <si>
    <t>Min 6</t>
  </si>
  <si>
    <t>Max 8</t>
  </si>
  <si>
    <t>Min 5</t>
  </si>
  <si>
    <t>Max 7,5</t>
  </si>
  <si>
    <t>Min 3,3</t>
  </si>
  <si>
    <t>Max 5</t>
  </si>
  <si>
    <t>Min 2,5</t>
  </si>
  <si>
    <t>Max 3,3</t>
  </si>
  <si>
    <t>Min 3</t>
  </si>
  <si>
    <t>Max 4,5</t>
  </si>
  <si>
    <t>Min 2</t>
  </si>
  <si>
    <t>Max 3</t>
  </si>
  <si>
    <t>Min 1,5</t>
  </si>
  <si>
    <t>Max 2</t>
  </si>
  <si>
    <t>Min 9</t>
  </si>
  <si>
    <t>Max 13,5</t>
  </si>
  <si>
    <t>Max 9</t>
  </si>
  <si>
    <t>Min 4,5</t>
  </si>
  <si>
    <t>Max 6</t>
  </si>
  <si>
    <t>THE MODULE TITLE will be automatically reported in the assessment-scaffolding in the table associated to this Module</t>
  </si>
  <si>
    <t xml:space="preserve">Assigned ECVET Points </t>
  </si>
  <si>
    <t>OTHER MODULE ADDRESSING THE LO 
(optional)</t>
  </si>
  <si>
    <t>LEARNING OUTCOMES LIST DIVIDED PER UNIT OF LEARNING AS DEFINED BY NECTAR PROJECT</t>
  </si>
  <si>
    <t>M11</t>
  </si>
  <si>
    <t>M12</t>
  </si>
  <si>
    <t>M13</t>
  </si>
  <si>
    <t>M14</t>
  </si>
  <si>
    <t>M15</t>
  </si>
  <si>
    <t>MODULE 11 TITLE</t>
  </si>
  <si>
    <t>MODULE 12TITLE</t>
  </si>
  <si>
    <t>MODULE 13 TITLE</t>
  </si>
  <si>
    <t>MODULE 14 TITLE</t>
  </si>
  <si>
    <t>MODULE 15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</si>
</sst>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b/>
      <sz val="11"/>
      <color theme="0"/>
      <name val="Calibri"/>
      <family val="2"/>
      <scheme val="minor"/>
    </font>
    <font>
      <sz val="11"/>
      <color theme="0"/>
      <name val="Calibri"/>
      <family val="2"/>
      <scheme val="minor"/>
    </font>
    <font>
      <i/>
      <sz val="12"/>
      <color theme="0" tint="-0.499984740745262"/>
      <name val="Calibri"/>
      <family val="2"/>
      <scheme val="minor"/>
    </font>
    <font>
      <sz val="24"/>
      <color theme="1"/>
      <name val="Calibri"/>
      <family val="2"/>
      <scheme val="minor"/>
    </font>
    <font>
      <sz val="11"/>
      <color theme="0" tint="-0.499984740745262"/>
      <name val="Calibri"/>
      <family val="2"/>
      <scheme val="minor"/>
    </font>
    <font>
      <i/>
      <sz val="11"/>
      <color theme="1"/>
      <name val="Arial"/>
      <family val="2"/>
    </font>
    <font>
      <b/>
      <sz val="16"/>
      <color theme="1"/>
      <name val="Calibri"/>
      <family val="2"/>
      <scheme val="minor"/>
    </font>
    <font>
      <b/>
      <sz val="11"/>
      <color rgb="FF0070C0"/>
      <name val="Calibri"/>
      <family val="2"/>
      <scheme val="minor"/>
    </font>
    <font>
      <sz val="8"/>
      <name val="Calibri"/>
      <family val="2"/>
      <scheme val="minor"/>
    </font>
    <font>
      <b/>
      <sz val="8"/>
      <color theme="1"/>
      <name val="Calibri"/>
      <family val="2"/>
      <scheme val="minor"/>
    </font>
  </fonts>
  <fills count="22">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rgb="FFD7E3BC"/>
        <bgColor indexed="64"/>
      </patternFill>
    </fill>
    <fill>
      <patternFill patternType="solid">
        <fgColor theme="7" tint="0.59999389629810485"/>
        <bgColor indexed="64"/>
      </patternFill>
    </fill>
    <fill>
      <patternFill patternType="solid">
        <fgColor rgb="FFCCC1D9"/>
        <bgColor indexed="64"/>
      </patternFill>
    </fill>
    <fill>
      <patternFill patternType="solid">
        <fgColor rgb="FFFFC000"/>
        <bgColor indexed="64"/>
      </patternFill>
    </fill>
    <fill>
      <patternFill patternType="solid">
        <fgColor rgb="FFFFCB25"/>
        <bgColor indexed="64"/>
      </patternFill>
    </fill>
    <fill>
      <patternFill patternType="solid">
        <fgColor rgb="FFC3BD96"/>
        <bgColor indexed="64"/>
      </patternFill>
    </fill>
    <fill>
      <patternFill patternType="solid">
        <fgColor theme="2" tint="-0.249977111117893"/>
        <bgColor indexed="64"/>
      </patternFill>
    </fill>
    <fill>
      <patternFill patternType="solid">
        <fgColor rgb="FFFFFF99"/>
        <bgColor indexed="64"/>
      </patternFill>
    </fill>
    <fill>
      <patternFill patternType="solid">
        <fgColor rgb="FFA5A5A5"/>
      </patternFill>
    </fill>
    <fill>
      <patternFill patternType="solid">
        <fgColor theme="6"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0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style="medium">
        <color indexed="64"/>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thin">
        <color indexed="64"/>
      </top>
      <bottom style="thick">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ck">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double">
        <color rgb="FF3F3F3F"/>
      </right>
      <top/>
      <bottom style="double">
        <color rgb="FF3F3F3F"/>
      </bottom>
      <diagonal/>
    </border>
  </borders>
  <cellStyleXfs count="2">
    <xf numFmtId="0" fontId="0" fillId="0" borderId="0"/>
    <xf numFmtId="0" fontId="4" fillId="15" borderId="24" applyNumberFormat="0" applyAlignment="0" applyProtection="0"/>
  </cellStyleXfs>
  <cellXfs count="259">
    <xf numFmtId="0" fontId="0" fillId="0" borderId="0" xfId="0"/>
    <xf numFmtId="0" fontId="0" fillId="0" borderId="0" xfId="0" applyAlignment="1">
      <alignment wrapText="1"/>
    </xf>
    <xf numFmtId="0" fontId="1" fillId="0" borderId="6" xfId="0" applyFont="1" applyBorder="1" applyAlignment="1">
      <alignment wrapText="1"/>
    </xf>
    <xf numFmtId="0" fontId="0" fillId="0" borderId="7" xfId="0" applyBorder="1"/>
    <xf numFmtId="0" fontId="0" fillId="0" borderId="8" xfId="0" applyBorder="1"/>
    <xf numFmtId="0" fontId="0" fillId="0" borderId="1" xfId="0" applyBorder="1"/>
    <xf numFmtId="0" fontId="0" fillId="0" borderId="1" xfId="0" applyBorder="1" applyAlignment="1">
      <alignment wrapText="1"/>
    </xf>
    <xf numFmtId="0" fontId="0" fillId="0" borderId="9" xfId="0" applyBorder="1"/>
    <xf numFmtId="0" fontId="0" fillId="0" borderId="10" xfId="0" applyBorder="1"/>
    <xf numFmtId="0" fontId="0" fillId="0" borderId="11" xfId="0" applyBorder="1"/>
    <xf numFmtId="0" fontId="0" fillId="0" borderId="0" xfId="0" applyBorder="1"/>
    <xf numFmtId="0" fontId="0" fillId="2" borderId="1" xfId="0" applyFill="1" applyBorder="1" applyAlignment="1">
      <alignment horizontal="left"/>
    </xf>
    <xf numFmtId="0" fontId="0" fillId="0" borderId="17" xfId="0" applyBorder="1"/>
    <xf numFmtId="0" fontId="0" fillId="0" borderId="18" xfId="0" applyBorder="1"/>
    <xf numFmtId="0" fontId="0" fillId="0" borderId="19" xfId="0" applyBorder="1"/>
    <xf numFmtId="0" fontId="0" fillId="0" borderId="20" xfId="0" applyBorder="1"/>
    <xf numFmtId="0" fontId="0" fillId="4" borderId="1" xfId="0" applyFill="1" applyBorder="1" applyAlignment="1">
      <alignment horizontal="left"/>
    </xf>
    <xf numFmtId="0" fontId="0" fillId="5" borderId="1" xfId="0" applyFont="1" applyFill="1" applyBorder="1" applyAlignment="1">
      <alignment horizontal="center" vertical="center" wrapText="1"/>
    </xf>
    <xf numFmtId="0" fontId="0" fillId="7" borderId="1" xfId="0" applyFont="1" applyFill="1" applyBorder="1" applyAlignment="1">
      <alignment vertical="center" wrapText="1"/>
    </xf>
    <xf numFmtId="0" fontId="0" fillId="6" borderId="1" xfId="0" applyFill="1" applyBorder="1"/>
    <xf numFmtId="0" fontId="0" fillId="2" borderId="1" xfId="0" applyFill="1" applyBorder="1"/>
    <xf numFmtId="0" fontId="0" fillId="2" borderId="1" xfId="0" applyFill="1" applyBorder="1" applyAlignment="1">
      <alignment wrapText="1"/>
    </xf>
    <xf numFmtId="0" fontId="0" fillId="9" borderId="1" xfId="0" applyFont="1" applyFill="1" applyBorder="1" applyAlignment="1">
      <alignment vertical="center" wrapText="1"/>
    </xf>
    <xf numFmtId="0" fontId="0" fillId="8" borderId="1" xfId="0" applyFont="1" applyFill="1" applyBorder="1"/>
    <xf numFmtId="0" fontId="0" fillId="10" borderId="23" xfId="0" applyFill="1" applyBorder="1" applyAlignment="1">
      <alignment horizontal="left"/>
    </xf>
    <xf numFmtId="0" fontId="0" fillId="11" borderId="1" xfId="0" applyFont="1" applyFill="1" applyBorder="1" applyAlignment="1">
      <alignment vertical="center" wrapText="1"/>
    </xf>
    <xf numFmtId="0" fontId="0" fillId="12" borderId="1" xfId="0" applyFont="1" applyFill="1" applyBorder="1" applyAlignment="1">
      <alignment vertical="center" wrapText="1"/>
    </xf>
    <xf numFmtId="0" fontId="0" fillId="14" borderId="1" xfId="0" applyFont="1" applyFill="1" applyBorder="1" applyAlignment="1">
      <alignment vertical="center" wrapText="1"/>
    </xf>
    <xf numFmtId="0" fontId="0" fillId="0" borderId="1" xfId="0" applyFont="1" applyBorder="1" applyAlignment="1">
      <alignment horizontal="center"/>
    </xf>
    <xf numFmtId="0" fontId="0" fillId="0" borderId="0" xfId="0" applyAlignment="1">
      <alignment vertical="center"/>
    </xf>
    <xf numFmtId="0" fontId="0" fillId="0" borderId="29" xfId="0" applyBorder="1"/>
    <xf numFmtId="0" fontId="1" fillId="0" borderId="28" xfId="0" applyFont="1" applyBorder="1" applyAlignment="1">
      <alignment horizontal="center"/>
    </xf>
    <xf numFmtId="0" fontId="0" fillId="3" borderId="34" xfId="0" applyFill="1" applyBorder="1" applyAlignment="1">
      <alignment horizontal="center" vertical="center"/>
    </xf>
    <xf numFmtId="0" fontId="2" fillId="19" borderId="34" xfId="0" applyFont="1" applyFill="1" applyBorder="1" applyAlignment="1">
      <alignment horizontal="center" vertical="center"/>
    </xf>
    <xf numFmtId="0" fontId="0" fillId="0" borderId="35" xfId="0" applyBorder="1"/>
    <xf numFmtId="0" fontId="0" fillId="0" borderId="3" xfId="0" applyBorder="1"/>
    <xf numFmtId="0" fontId="0" fillId="0" borderId="0" xfId="0" applyProtection="1">
      <protection hidden="1"/>
    </xf>
    <xf numFmtId="0" fontId="0" fillId="0" borderId="1" xfId="0" applyBorder="1" applyProtection="1">
      <protection hidden="1"/>
    </xf>
    <xf numFmtId="0" fontId="1" fillId="0" borderId="1" xfId="0" applyFont="1" applyBorder="1" applyAlignment="1" applyProtection="1">
      <alignment horizontal="center" vertical="center"/>
      <protection hidden="1"/>
    </xf>
    <xf numFmtId="0" fontId="0" fillId="0" borderId="0" xfId="0" applyBorder="1" applyProtection="1">
      <protection hidden="1"/>
    </xf>
    <xf numFmtId="0" fontId="0" fillId="6" borderId="25" xfId="0" applyFill="1" applyBorder="1" applyProtection="1">
      <protection hidden="1"/>
    </xf>
    <xf numFmtId="0" fontId="0" fillId="6" borderId="13" xfId="0" applyFill="1" applyBorder="1" applyProtection="1">
      <protection hidden="1"/>
    </xf>
    <xf numFmtId="0" fontId="0" fillId="6" borderId="26" xfId="0" applyFill="1" applyBorder="1" applyProtection="1">
      <protection hidden="1"/>
    </xf>
    <xf numFmtId="0" fontId="0" fillId="6" borderId="14" xfId="0" applyFill="1" applyBorder="1" applyProtection="1">
      <protection hidden="1"/>
    </xf>
    <xf numFmtId="1" fontId="0" fillId="0" borderId="12" xfId="0" applyNumberFormat="1" applyBorder="1" applyProtection="1">
      <protection hidden="1"/>
    </xf>
    <xf numFmtId="0" fontId="0" fillId="0" borderId="5" xfId="0" applyBorder="1" applyProtection="1">
      <protection hidden="1"/>
    </xf>
    <xf numFmtId="0" fontId="0" fillId="0" borderId="1" xfId="0" applyFont="1" applyBorder="1" applyAlignment="1" applyProtection="1">
      <alignment horizontal="right"/>
      <protection hidden="1"/>
    </xf>
    <xf numFmtId="1" fontId="0" fillId="0" borderId="1" xfId="0" applyNumberFormat="1" applyBorder="1" applyProtection="1">
      <protection hidden="1"/>
    </xf>
    <xf numFmtId="0" fontId="0" fillId="2" borderId="25" xfId="0" applyFill="1" applyBorder="1" applyAlignment="1" applyProtection="1">
      <alignment horizontal="left"/>
      <protection hidden="1"/>
    </xf>
    <xf numFmtId="0" fontId="0" fillId="2" borderId="28" xfId="0" applyFill="1" applyBorder="1" applyProtection="1">
      <protection hidden="1"/>
    </xf>
    <xf numFmtId="0" fontId="0" fillId="2" borderId="28" xfId="0" applyFill="1" applyBorder="1" applyAlignment="1" applyProtection="1">
      <alignment horizontal="left"/>
      <protection hidden="1"/>
    </xf>
    <xf numFmtId="0" fontId="0" fillId="2" borderId="27" xfId="0" applyFill="1" applyBorder="1" applyProtection="1">
      <protection hidden="1"/>
    </xf>
    <xf numFmtId="1" fontId="0" fillId="0" borderId="21" xfId="0" applyNumberFormat="1" applyBorder="1" applyProtection="1">
      <protection hidden="1"/>
    </xf>
    <xf numFmtId="0" fontId="0" fillId="4" borderId="25" xfId="0" applyFill="1" applyBorder="1" applyAlignment="1" applyProtection="1">
      <protection hidden="1"/>
    </xf>
    <xf numFmtId="0" fontId="0" fillId="4" borderId="28" xfId="0" applyFill="1" applyBorder="1" applyAlignment="1" applyProtection="1">
      <protection hidden="1"/>
    </xf>
    <xf numFmtId="1" fontId="0" fillId="8" borderId="26" xfId="0" applyNumberFormat="1" applyFill="1" applyBorder="1" applyProtection="1">
      <protection hidden="1"/>
    </xf>
    <xf numFmtId="0" fontId="0" fillId="8" borderId="28" xfId="0" applyFill="1" applyBorder="1" applyProtection="1">
      <protection hidden="1"/>
    </xf>
    <xf numFmtId="1" fontId="0" fillId="8" borderId="28" xfId="0" applyNumberFormat="1" applyFill="1" applyBorder="1" applyProtection="1">
      <protection hidden="1"/>
    </xf>
    <xf numFmtId="0" fontId="0" fillId="8" borderId="27" xfId="0" applyFill="1" applyBorder="1" applyProtection="1">
      <protection hidden="1"/>
    </xf>
    <xf numFmtId="0" fontId="0" fillId="10" borderId="25" xfId="0" applyFill="1" applyBorder="1" applyProtection="1">
      <protection hidden="1"/>
    </xf>
    <xf numFmtId="0" fontId="0" fillId="10" borderId="28" xfId="0" applyFill="1" applyBorder="1" applyProtection="1">
      <protection hidden="1"/>
    </xf>
    <xf numFmtId="0" fontId="0" fillId="10" borderId="27" xfId="0" applyFill="1" applyBorder="1" applyProtection="1">
      <protection hidden="1"/>
    </xf>
    <xf numFmtId="0" fontId="0" fillId="12" borderId="28" xfId="0" applyFont="1" applyFill="1" applyBorder="1" applyAlignment="1" applyProtection="1">
      <alignment vertical="center" wrapText="1"/>
      <protection hidden="1"/>
    </xf>
    <xf numFmtId="1" fontId="0" fillId="0" borderId="5" xfId="0" applyNumberFormat="1" applyBorder="1" applyProtection="1">
      <protection hidden="1"/>
    </xf>
    <xf numFmtId="0" fontId="0" fillId="14" borderId="28" xfId="0" applyFont="1" applyFill="1" applyBorder="1" applyAlignment="1" applyProtection="1">
      <alignment vertical="center" wrapText="1"/>
      <protection hidden="1"/>
    </xf>
    <xf numFmtId="0" fontId="6" fillId="0" borderId="28" xfId="0" applyFont="1" applyBorder="1" applyAlignment="1" applyProtection="1">
      <alignment horizontal="center" wrapText="1"/>
      <protection locked="0"/>
    </xf>
    <xf numFmtId="0" fontId="0" fillId="0" borderId="12" xfId="0" applyBorder="1" applyProtection="1">
      <protection hidden="1"/>
    </xf>
    <xf numFmtId="0" fontId="0" fillId="0" borderId="9" xfId="0" applyBorder="1" applyProtection="1">
      <protection hidden="1"/>
    </xf>
    <xf numFmtId="0" fontId="0" fillId="0" borderId="32" xfId="0" applyBorder="1" applyAlignment="1" applyProtection="1">
      <alignment vertical="center"/>
      <protection hidden="1"/>
    </xf>
    <xf numFmtId="0" fontId="0" fillId="0" borderId="35" xfId="0" applyBorder="1" applyAlignment="1" applyProtection="1">
      <alignment vertical="center" wrapText="1"/>
      <protection hidden="1"/>
    </xf>
    <xf numFmtId="0" fontId="0" fillId="0" borderId="37" xfId="0" applyBorder="1" applyAlignment="1" applyProtection="1">
      <alignment vertical="center"/>
      <protection hidden="1"/>
    </xf>
    <xf numFmtId="0" fontId="0" fillId="0" borderId="38" xfId="0" applyBorder="1" applyAlignment="1" applyProtection="1">
      <alignment vertical="center" wrapText="1"/>
      <protection hidden="1"/>
    </xf>
    <xf numFmtId="0" fontId="0" fillId="0" borderId="0" xfId="0" applyAlignment="1" applyProtection="1">
      <alignment vertical="center"/>
      <protection hidden="1"/>
    </xf>
    <xf numFmtId="0" fontId="0" fillId="0" borderId="9" xfId="0" applyBorder="1" applyAlignment="1" applyProtection="1">
      <alignment wrapText="1"/>
      <protection hidden="1"/>
    </xf>
    <xf numFmtId="0" fontId="0" fillId="0" borderId="12" xfId="0" applyBorder="1" applyAlignment="1" applyProtection="1">
      <alignment vertical="center"/>
      <protection hidden="1"/>
    </xf>
    <xf numFmtId="0" fontId="0" fillId="0" borderId="9" xfId="0" applyBorder="1" applyAlignment="1" applyProtection="1">
      <alignment vertical="center" wrapText="1"/>
      <protection hidden="1"/>
    </xf>
    <xf numFmtId="0" fontId="0" fillId="17" borderId="36" xfId="0" applyFill="1" applyBorder="1" applyAlignment="1">
      <alignment horizontal="center" vertical="center"/>
    </xf>
    <xf numFmtId="0" fontId="0" fillId="18" borderId="1" xfId="0" applyFill="1" applyBorder="1" applyAlignment="1">
      <alignment horizontal="center" vertical="center"/>
    </xf>
    <xf numFmtId="0" fontId="2" fillId="19" borderId="1" xfId="0" applyFont="1" applyFill="1" applyBorder="1" applyAlignment="1">
      <alignment horizontal="center" vertical="center"/>
    </xf>
    <xf numFmtId="0" fontId="0" fillId="3" borderId="1" xfId="0" applyFill="1" applyBorder="1" applyAlignment="1">
      <alignment horizontal="center" vertical="center"/>
    </xf>
    <xf numFmtId="0" fontId="0" fillId="8" borderId="46" xfId="0" applyFill="1" applyBorder="1" applyAlignment="1">
      <alignment horizontal="center" vertical="center"/>
    </xf>
    <xf numFmtId="0" fontId="6" fillId="16" borderId="31" xfId="0" applyFont="1" applyFill="1" applyBorder="1" applyAlignment="1" applyProtection="1">
      <alignment horizontal="center" vertical="center" wrapText="1"/>
      <protection hidden="1"/>
    </xf>
    <xf numFmtId="0" fontId="0" fillId="0" borderId="60" xfId="0" applyBorder="1" applyAlignment="1" applyProtection="1">
      <alignment vertical="center" wrapText="1"/>
      <protection hidden="1"/>
    </xf>
    <xf numFmtId="0" fontId="6" fillId="16" borderId="51" xfId="0" applyFont="1" applyFill="1" applyBorder="1" applyAlignment="1" applyProtection="1">
      <alignment horizontal="center" vertical="center" wrapText="1"/>
      <protection hidden="1"/>
    </xf>
    <xf numFmtId="0" fontId="6" fillId="16" borderId="61" xfId="0" applyFont="1" applyFill="1" applyBorder="1" applyAlignment="1" applyProtection="1">
      <alignment horizontal="center" vertical="center" wrapText="1"/>
      <protection hidden="1"/>
    </xf>
    <xf numFmtId="0" fontId="0" fillId="0" borderId="35" xfId="0" applyBorder="1" applyAlignment="1" applyProtection="1">
      <alignment wrapText="1"/>
      <protection hidden="1"/>
    </xf>
    <xf numFmtId="0" fontId="6" fillId="16" borderId="50" xfId="0" applyFont="1" applyFill="1" applyBorder="1" applyAlignment="1" applyProtection="1">
      <alignment horizontal="center" vertical="center" wrapText="1"/>
      <protection hidden="1"/>
    </xf>
    <xf numFmtId="2" fontId="6" fillId="17" borderId="9" xfId="0" applyNumberFormat="1" applyFont="1" applyFill="1" applyBorder="1" applyAlignment="1" applyProtection="1">
      <alignment horizontal="left" vertical="center" wrapText="1"/>
      <protection locked="0"/>
    </xf>
    <xf numFmtId="2" fontId="0" fillId="17" borderId="10" xfId="0" applyNumberFormat="1" applyFill="1" applyBorder="1" applyAlignment="1" applyProtection="1">
      <alignment vertical="center"/>
      <protection locked="0"/>
    </xf>
    <xf numFmtId="2" fontId="0" fillId="17" borderId="38" xfId="0" applyNumberFormat="1" applyFill="1" applyBorder="1" applyAlignment="1" applyProtection="1">
      <alignment vertical="center"/>
      <protection locked="0"/>
    </xf>
    <xf numFmtId="0" fontId="0" fillId="18" borderId="4" xfId="0" applyFill="1" applyBorder="1" applyAlignment="1">
      <alignment horizontal="center" vertical="center"/>
    </xf>
    <xf numFmtId="0" fontId="0" fillId="18" borderId="63" xfId="0" applyFill="1" applyBorder="1" applyAlignment="1">
      <alignment horizontal="center" vertical="center"/>
    </xf>
    <xf numFmtId="0" fontId="0" fillId="8" borderId="2" xfId="0" applyFill="1" applyBorder="1" applyAlignment="1">
      <alignment horizontal="center" vertical="center"/>
    </xf>
    <xf numFmtId="0" fontId="0" fillId="8" borderId="64" xfId="0" applyFill="1" applyBorder="1" applyAlignment="1">
      <alignment horizontal="center" vertical="center"/>
    </xf>
    <xf numFmtId="10" fontId="0" fillId="17" borderId="33" xfId="0" applyNumberFormat="1" applyFill="1" applyBorder="1" applyAlignment="1">
      <alignment horizontal="center" vertical="center"/>
    </xf>
    <xf numFmtId="2" fontId="6" fillId="16" borderId="0" xfId="0" applyNumberFormat="1" applyFont="1" applyFill="1" applyBorder="1" applyAlignment="1" applyProtection="1">
      <alignment horizontal="center" vertical="center" wrapText="1"/>
      <protection hidden="1"/>
    </xf>
    <xf numFmtId="10" fontId="0" fillId="18" borderId="34" xfId="0" applyNumberFormat="1" applyFill="1" applyBorder="1" applyAlignment="1">
      <alignment horizontal="center" vertical="center"/>
    </xf>
    <xf numFmtId="10" fontId="2" fillId="19" borderId="34" xfId="0" applyNumberFormat="1" applyFont="1" applyFill="1" applyBorder="1" applyAlignment="1">
      <alignment horizontal="center" vertical="center"/>
    </xf>
    <xf numFmtId="10" fontId="0" fillId="3" borderId="34" xfId="0" applyNumberFormat="1" applyFill="1" applyBorder="1" applyAlignment="1">
      <alignment horizontal="center" vertical="center"/>
    </xf>
    <xf numFmtId="10" fontId="0" fillId="8" borderId="44" xfId="0" applyNumberFormat="1" applyFill="1" applyBorder="1" applyAlignment="1">
      <alignment horizontal="center" vertical="center"/>
    </xf>
    <xf numFmtId="0" fontId="0" fillId="0" borderId="67" xfId="0" applyBorder="1" applyAlignment="1" applyProtection="1">
      <alignment vertical="center" wrapText="1"/>
      <protection hidden="1"/>
    </xf>
    <xf numFmtId="0" fontId="0" fillId="0" borderId="68" xfId="0" applyBorder="1" applyProtection="1">
      <protection hidden="1"/>
    </xf>
    <xf numFmtId="0" fontId="0" fillId="0" borderId="0" xfId="0"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0" xfId="0" applyAlignment="1">
      <alignment horizontal="center"/>
    </xf>
    <xf numFmtId="0" fontId="0" fillId="6" borderId="1" xfId="0"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wrapText="1"/>
    </xf>
    <xf numFmtId="0" fontId="0" fillId="0" borderId="0" xfId="0" applyAlignment="1">
      <alignment horizontal="center" wrapText="1"/>
    </xf>
    <xf numFmtId="0" fontId="3" fillId="0" borderId="0" xfId="0" applyFont="1" applyAlignment="1">
      <alignment horizontal="center" vertical="center"/>
    </xf>
    <xf numFmtId="0" fontId="6" fillId="17" borderId="59" xfId="0" applyFont="1" applyFill="1" applyBorder="1" applyAlignment="1" applyProtection="1">
      <alignment horizontal="center" vertical="center" wrapText="1"/>
      <protection locked="0"/>
    </xf>
    <xf numFmtId="0" fontId="6" fillId="17" borderId="62" xfId="0" applyFont="1" applyFill="1" applyBorder="1" applyAlignment="1" applyProtection="1">
      <alignment horizontal="center" vertical="center" wrapText="1"/>
      <protection locked="0"/>
    </xf>
    <xf numFmtId="0" fontId="0" fillId="18" borderId="62" xfId="0" applyFill="1" applyBorder="1" applyAlignment="1" applyProtection="1">
      <alignment horizontal="center" vertical="center"/>
      <protection locked="0"/>
    </xf>
    <xf numFmtId="0" fontId="0" fillId="18" borderId="30" xfId="0" applyFill="1" applyBorder="1" applyAlignment="1" applyProtection="1">
      <alignment horizontal="center" vertical="center"/>
      <protection locked="0"/>
    </xf>
    <xf numFmtId="0" fontId="8" fillId="19" borderId="30" xfId="0" applyFont="1" applyFill="1" applyBorder="1" applyAlignment="1" applyProtection="1">
      <alignment horizontal="center" vertical="center"/>
      <protection locked="0"/>
    </xf>
    <xf numFmtId="0" fontId="2" fillId="19" borderId="30" xfId="0" applyFont="1"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0" fillId="8" borderId="65" xfId="0" applyFill="1" applyBorder="1" applyAlignment="1" applyProtection="1">
      <alignment horizontal="center" vertical="center"/>
      <protection locked="0"/>
    </xf>
    <xf numFmtId="0" fontId="0" fillId="8" borderId="45" xfId="0" applyFill="1" applyBorder="1" applyAlignment="1" applyProtection="1">
      <alignment horizontal="center" vertical="center"/>
      <protection locked="0"/>
    </xf>
    <xf numFmtId="0" fontId="0" fillId="17" borderId="4" xfId="0" applyFill="1" applyBorder="1" applyAlignment="1" applyProtection="1">
      <alignment horizontal="center" vertical="center"/>
      <protection locked="0"/>
    </xf>
    <xf numFmtId="0" fontId="0" fillId="18" borderId="4" xfId="0" applyFill="1" applyBorder="1" applyAlignment="1" applyProtection="1">
      <alignment horizontal="center" vertical="center"/>
      <protection locked="0"/>
    </xf>
    <xf numFmtId="0" fontId="0" fillId="18" borderId="1" xfId="0" applyFill="1" applyBorder="1" applyAlignment="1" applyProtection="1">
      <alignment horizontal="center" vertical="center"/>
      <protection locked="0"/>
    </xf>
    <xf numFmtId="0" fontId="2" fillId="19" borderId="1" xfId="0"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8" borderId="2" xfId="0" applyFill="1" applyBorder="1" applyAlignment="1" applyProtection="1">
      <alignment horizontal="center" vertical="center"/>
      <protection locked="0"/>
    </xf>
    <xf numFmtId="0" fontId="0" fillId="8" borderId="46" xfId="0" applyFill="1" applyBorder="1" applyAlignment="1" applyProtection="1">
      <alignment horizontal="center" vertical="center"/>
      <protection locked="0"/>
    </xf>
    <xf numFmtId="0" fontId="0" fillId="17" borderId="39" xfId="0" applyFill="1" applyBorder="1" applyAlignment="1" applyProtection="1">
      <alignment horizontal="center" vertical="center"/>
      <protection locked="0"/>
    </xf>
    <xf numFmtId="0" fontId="0" fillId="18" borderId="39" xfId="0" applyFill="1" applyBorder="1" applyAlignment="1" applyProtection="1">
      <alignment horizontal="center" vertical="center"/>
      <protection locked="0"/>
    </xf>
    <xf numFmtId="0" fontId="0" fillId="18" borderId="40" xfId="0" applyFill="1" applyBorder="1" applyAlignment="1" applyProtection="1">
      <alignment horizontal="center" vertical="center"/>
      <protection locked="0"/>
    </xf>
    <xf numFmtId="0" fontId="8" fillId="19" borderId="40" xfId="0" applyFont="1"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8" borderId="66" xfId="0" applyFill="1" applyBorder="1" applyAlignment="1" applyProtection="1">
      <alignment horizontal="center" vertical="center"/>
      <protection locked="0"/>
    </xf>
    <xf numFmtId="0" fontId="0" fillId="8" borderId="47" xfId="0" applyFill="1" applyBorder="1" applyAlignment="1" applyProtection="1">
      <alignment horizontal="center" vertical="center"/>
      <protection locked="0"/>
    </xf>
    <xf numFmtId="0" fontId="8" fillId="19" borderId="1" xfId="0" applyFont="1" applyFill="1" applyBorder="1" applyAlignment="1" applyProtection="1">
      <alignment horizontal="center" vertical="center"/>
      <protection locked="0"/>
    </xf>
    <xf numFmtId="0" fontId="6" fillId="17" borderId="56" xfId="0" applyFont="1" applyFill="1" applyBorder="1" applyAlignment="1" applyProtection="1">
      <alignment horizontal="center" vertical="center" wrapText="1"/>
      <protection locked="0"/>
    </xf>
    <xf numFmtId="0" fontId="0" fillId="17" borderId="36" xfId="0" applyFill="1" applyBorder="1" applyAlignment="1" applyProtection="1">
      <alignment horizontal="center" vertical="center"/>
      <protection locked="0"/>
    </xf>
    <xf numFmtId="0" fontId="0" fillId="17" borderId="69" xfId="0" applyFill="1" applyBorder="1" applyAlignment="1" applyProtection="1">
      <alignment horizontal="center" vertical="center"/>
      <protection locked="0"/>
    </xf>
    <xf numFmtId="0" fontId="0" fillId="18" borderId="35" xfId="0" applyFill="1" applyBorder="1" applyAlignment="1" applyProtection="1">
      <alignment horizontal="center" vertical="center"/>
      <protection locked="0"/>
    </xf>
    <xf numFmtId="0" fontId="0" fillId="6" borderId="3" xfId="0" applyFill="1" applyBorder="1" applyAlignment="1">
      <alignment horizontal="left"/>
    </xf>
    <xf numFmtId="0" fontId="0" fillId="0" borderId="12" xfId="0" applyFont="1" applyBorder="1" applyAlignment="1">
      <alignment wrapText="1"/>
    </xf>
    <xf numFmtId="0" fontId="0" fillId="0" borderId="2" xfId="0" applyBorder="1" applyAlignment="1">
      <alignment wrapText="1"/>
    </xf>
    <xf numFmtId="0" fontId="0" fillId="0" borderId="3" xfId="0" applyBorder="1" applyAlignment="1">
      <alignment wrapText="1"/>
    </xf>
    <xf numFmtId="0" fontId="0" fillId="2" borderId="4" xfId="0" applyFill="1" applyBorder="1" applyAlignment="1">
      <alignment wrapText="1"/>
    </xf>
    <xf numFmtId="0" fontId="0" fillId="0" borderId="0" xfId="0" applyAlignment="1">
      <alignment vertical="top"/>
    </xf>
    <xf numFmtId="0" fontId="0" fillId="6" borderId="1" xfId="0" applyFill="1" applyBorder="1" applyAlignment="1">
      <alignment vertical="top"/>
    </xf>
    <xf numFmtId="0" fontId="0" fillId="2" borderId="1" xfId="0" applyFill="1" applyBorder="1" applyAlignment="1">
      <alignment horizontal="left" vertical="top"/>
    </xf>
    <xf numFmtId="0" fontId="0" fillId="2" borderId="1" xfId="0" applyFill="1" applyBorder="1" applyAlignment="1">
      <alignment vertical="top"/>
    </xf>
    <xf numFmtId="0" fontId="0" fillId="2" borderId="1" xfId="0" applyFill="1" applyBorder="1" applyAlignment="1">
      <alignment vertical="top" wrapText="1"/>
    </xf>
    <xf numFmtId="0" fontId="0" fillId="0" borderId="0" xfId="0" applyAlignment="1">
      <alignment vertical="top" wrapText="1"/>
    </xf>
    <xf numFmtId="0" fontId="0" fillId="4" borderId="1" xfId="0" applyFill="1" applyBorder="1" applyAlignment="1">
      <alignment horizontal="left" vertical="top"/>
    </xf>
    <xf numFmtId="0" fontId="0" fillId="7" borderId="1" xfId="0" applyFont="1" applyFill="1" applyBorder="1" applyAlignment="1">
      <alignment vertical="top" wrapText="1"/>
    </xf>
    <xf numFmtId="0" fontId="0" fillId="8" borderId="1" xfId="0" applyFont="1" applyFill="1" applyBorder="1" applyAlignment="1">
      <alignment vertical="top"/>
    </xf>
    <xf numFmtId="0" fontId="0" fillId="9" borderId="1" xfId="0" applyFont="1" applyFill="1" applyBorder="1" applyAlignment="1">
      <alignment vertical="top" wrapText="1"/>
    </xf>
    <xf numFmtId="0" fontId="0" fillId="10" borderId="23" xfId="0" applyFill="1" applyBorder="1" applyAlignment="1">
      <alignment horizontal="left" vertical="top"/>
    </xf>
    <xf numFmtId="0" fontId="0" fillId="11" borderId="1" xfId="0" applyFont="1" applyFill="1" applyBorder="1" applyAlignment="1">
      <alignment vertical="top" wrapText="1"/>
    </xf>
    <xf numFmtId="0" fontId="0" fillId="12" borderId="1" xfId="0" applyFont="1" applyFill="1" applyBorder="1" applyAlignment="1">
      <alignment vertical="top" wrapText="1"/>
    </xf>
    <xf numFmtId="0" fontId="0" fillId="14" borderId="1" xfId="0" applyFont="1" applyFill="1" applyBorder="1" applyAlignment="1">
      <alignment vertical="top" wrapText="1"/>
    </xf>
    <xf numFmtId="49" fontId="0" fillId="6" borderId="1" xfId="0" applyNumberFormat="1" applyFill="1" applyBorder="1" applyAlignment="1">
      <alignment vertical="top"/>
    </xf>
    <xf numFmtId="49" fontId="0" fillId="6" borderId="1" xfId="0" applyNumberFormat="1" applyFill="1" applyBorder="1" applyAlignment="1"/>
    <xf numFmtId="0" fontId="9" fillId="21" borderId="0" xfId="0" applyFont="1" applyFill="1"/>
    <xf numFmtId="0" fontId="0" fillId="6" borderId="3" xfId="0" applyFill="1" applyBorder="1" applyAlignment="1">
      <alignment horizontal="left"/>
    </xf>
    <xf numFmtId="0" fontId="1" fillId="17" borderId="0" xfId="0" applyFont="1" applyFill="1"/>
    <xf numFmtId="0" fontId="0" fillId="6" borderId="3" xfId="0" applyFill="1" applyBorder="1" applyAlignment="1">
      <alignment horizontal="left"/>
    </xf>
    <xf numFmtId="0" fontId="13" fillId="17" borderId="14" xfId="0" applyFont="1" applyFill="1" applyBorder="1" applyAlignment="1" applyProtection="1">
      <alignment horizontal="center" wrapText="1"/>
      <protection hidden="1"/>
    </xf>
    <xf numFmtId="0" fontId="0" fillId="20" borderId="5" xfId="0" applyFill="1" applyBorder="1" applyProtection="1">
      <protection hidden="1"/>
    </xf>
    <xf numFmtId="0" fontId="0" fillId="20" borderId="5" xfId="0" applyFill="1" applyBorder="1" applyAlignment="1" applyProtection="1">
      <alignment wrapText="1"/>
      <protection hidden="1"/>
    </xf>
    <xf numFmtId="0" fontId="0" fillId="20" borderId="1" xfId="0" applyFill="1" applyBorder="1"/>
    <xf numFmtId="0" fontId="0" fillId="7" borderId="1" xfId="0" applyFill="1" applyBorder="1" applyAlignment="1">
      <alignment horizontal="center" vertical="center" wrapText="1"/>
    </xf>
    <xf numFmtId="0" fontId="0" fillId="9" borderId="1" xfId="0" applyFill="1" applyBorder="1" applyAlignment="1">
      <alignment horizontal="center" vertical="center" wrapText="1"/>
    </xf>
    <xf numFmtId="0" fontId="0" fillId="11"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14" borderId="1" xfId="0" applyFill="1" applyBorder="1" applyAlignment="1">
      <alignment horizontal="center" vertical="center" wrapText="1"/>
    </xf>
    <xf numFmtId="0" fontId="13" fillId="17" borderId="0" xfId="0" applyFont="1" applyFill="1"/>
    <xf numFmtId="0" fontId="1" fillId="20" borderId="5" xfId="0" applyFont="1" applyFill="1" applyBorder="1" applyAlignment="1">
      <alignment horizontal="center" vertical="center" wrapText="1"/>
    </xf>
    <xf numFmtId="0" fontId="1" fillId="20" borderId="5" xfId="0" applyFont="1" applyFill="1" applyBorder="1" applyAlignment="1">
      <alignment vertical="center" wrapText="1"/>
    </xf>
    <xf numFmtId="0" fontId="1" fillId="20" borderId="75" xfId="0" applyFont="1" applyFill="1" applyBorder="1" applyAlignment="1">
      <alignment vertical="center" wrapText="1"/>
    </xf>
    <xf numFmtId="0" fontId="4" fillId="15" borderId="76" xfId="1" applyBorder="1" applyAlignment="1">
      <alignment horizontal="center" vertical="center" wrapText="1"/>
    </xf>
    <xf numFmtId="0" fontId="1" fillId="5" borderId="0" xfId="0" applyFont="1" applyFill="1" applyBorder="1" applyAlignment="1">
      <alignment horizontal="center" wrapText="1"/>
    </xf>
    <xf numFmtId="0" fontId="0" fillId="6" borderId="4" xfId="0" applyFill="1" applyBorder="1" applyAlignment="1">
      <alignment horizontal="center"/>
    </xf>
    <xf numFmtId="0" fontId="11" fillId="0" borderId="4" xfId="0" applyFont="1" applyBorder="1" applyAlignment="1">
      <alignment horizontal="center"/>
    </xf>
    <xf numFmtId="0" fontId="5"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xf>
    <xf numFmtId="0" fontId="0" fillId="0" borderId="21" xfId="0" applyBorder="1" applyProtection="1">
      <protection hidden="1"/>
    </xf>
    <xf numFmtId="0" fontId="0" fillId="4" borderId="27" xfId="0" applyFill="1" applyBorder="1" applyAlignment="1" applyProtection="1">
      <protection hidden="1"/>
    </xf>
    <xf numFmtId="0" fontId="0" fillId="12" borderId="27" xfId="0" applyFont="1" applyFill="1" applyBorder="1" applyAlignment="1" applyProtection="1">
      <alignment vertical="center" wrapText="1"/>
      <protection hidden="1"/>
    </xf>
    <xf numFmtId="0" fontId="0" fillId="14" borderId="27" xfId="0" applyFont="1" applyFill="1" applyBorder="1" applyAlignment="1" applyProtection="1">
      <alignment vertical="center" wrapText="1"/>
      <protection hidden="1"/>
    </xf>
    <xf numFmtId="0" fontId="5" fillId="0" borderId="0" xfId="0" applyFont="1" applyAlignment="1">
      <alignment horizontal="center" vertical="center"/>
    </xf>
    <xf numFmtId="0" fontId="10" fillId="0" borderId="0" xfId="0" applyFont="1" applyAlignment="1">
      <alignment horizontal="center" vertical="center"/>
    </xf>
    <xf numFmtId="0" fontId="0" fillId="14" borderId="58" xfId="0" applyFont="1" applyFill="1" applyBorder="1" applyAlignment="1">
      <alignment horizontal="left" vertical="center" wrapText="1"/>
    </xf>
    <xf numFmtId="0" fontId="0" fillId="14" borderId="22" xfId="0" applyFont="1" applyFill="1" applyBorder="1" applyAlignment="1">
      <alignment horizontal="left" vertical="center" wrapText="1"/>
    </xf>
    <xf numFmtId="0" fontId="0" fillId="14" borderId="57" xfId="0" applyFont="1" applyFill="1" applyBorder="1" applyAlignment="1">
      <alignment horizontal="left" vertical="center" wrapText="1"/>
    </xf>
    <xf numFmtId="0" fontId="0" fillId="8" borderId="4" xfId="0" applyFill="1" applyBorder="1" applyAlignment="1">
      <alignment horizontal="left" vertical="center"/>
    </xf>
    <xf numFmtId="0" fontId="0" fillId="8" borderId="1" xfId="0" applyFill="1" applyBorder="1" applyAlignment="1">
      <alignment horizontal="left" vertical="center"/>
    </xf>
    <xf numFmtId="0" fontId="0" fillId="4" borderId="1" xfId="0" applyFill="1" applyBorder="1" applyAlignment="1">
      <alignment horizontal="left" vertical="center"/>
    </xf>
    <xf numFmtId="0" fontId="0" fillId="2" borderId="23" xfId="0" applyFill="1" applyBorder="1" applyAlignment="1">
      <alignment horizontal="left" vertical="center"/>
    </xf>
    <xf numFmtId="0" fontId="0" fillId="6" borderId="2" xfId="0" applyFill="1" applyBorder="1" applyAlignment="1">
      <alignment horizontal="left"/>
    </xf>
    <xf numFmtId="0" fontId="0" fillId="6" borderId="3" xfId="0" applyFill="1" applyBorder="1" applyAlignment="1">
      <alignment horizontal="left"/>
    </xf>
    <xf numFmtId="0" fontId="0" fillId="6" borderId="4" xfId="0" applyFill="1" applyBorder="1" applyAlignment="1">
      <alignment horizontal="left"/>
    </xf>
    <xf numFmtId="0" fontId="0" fillId="10" borderId="57" xfId="0" applyFill="1" applyBorder="1" applyAlignment="1">
      <alignment horizontal="left" vertical="center"/>
    </xf>
    <xf numFmtId="0" fontId="0" fillId="10" borderId="23" xfId="0" applyFill="1" applyBorder="1" applyAlignment="1">
      <alignment horizontal="left" vertical="center"/>
    </xf>
    <xf numFmtId="0" fontId="0" fillId="13" borderId="58" xfId="0" applyFill="1" applyBorder="1" applyAlignment="1">
      <alignment horizontal="left" vertical="center"/>
    </xf>
    <xf numFmtId="0" fontId="0" fillId="13" borderId="22" xfId="0" applyFill="1" applyBorder="1" applyAlignment="1">
      <alignment horizontal="left" vertical="center"/>
    </xf>
    <xf numFmtId="0" fontId="0" fillId="13" borderId="57" xfId="0" applyFill="1" applyBorder="1" applyAlignment="1">
      <alignment horizontal="left" vertical="center"/>
    </xf>
    <xf numFmtId="0" fontId="0" fillId="20" borderId="23" xfId="0" applyFill="1" applyBorder="1" applyAlignment="1">
      <alignment horizontal="center" vertical="center" wrapText="1"/>
    </xf>
    <xf numFmtId="0" fontId="0" fillId="20" borderId="74" xfId="0" applyFill="1" applyBorder="1" applyAlignment="1">
      <alignment horizontal="center" vertical="center" wrapText="1"/>
    </xf>
    <xf numFmtId="0" fontId="0" fillId="20" borderId="5" xfId="0" applyFill="1" applyBorder="1" applyAlignment="1">
      <alignment horizontal="center" vertical="center" wrapText="1"/>
    </xf>
    <xf numFmtId="0" fontId="0" fillId="14" borderId="3" xfId="0" applyFont="1" applyFill="1" applyBorder="1" applyAlignment="1">
      <alignment horizontal="left" vertical="center" wrapText="1"/>
    </xf>
    <xf numFmtId="0" fontId="0" fillId="14" borderId="4" xfId="0" applyFont="1" applyFill="1" applyBorder="1" applyAlignment="1">
      <alignment horizontal="left" vertical="center" wrapTex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4" borderId="3" xfId="0" applyFill="1" applyBorder="1" applyAlignment="1">
      <alignment horizontal="left" vertical="top"/>
    </xf>
    <xf numFmtId="0" fontId="0" fillId="4" borderId="4" xfId="0" applyFill="1" applyBorder="1" applyAlignment="1">
      <alignment horizontal="left" vertical="top"/>
    </xf>
    <xf numFmtId="0" fontId="0" fillId="8" borderId="3" xfId="0" applyFill="1" applyBorder="1" applyAlignment="1">
      <alignment horizontal="left" vertical="center"/>
    </xf>
    <xf numFmtId="0" fontId="0" fillId="20" borderId="1" xfId="0" applyFill="1" applyBorder="1" applyAlignment="1">
      <alignment horizontal="center" vertical="center" wrapText="1"/>
    </xf>
    <xf numFmtId="0" fontId="1" fillId="20" borderId="1" xfId="0" applyFont="1" applyFill="1" applyBorder="1" applyAlignment="1">
      <alignment horizontal="center"/>
    </xf>
    <xf numFmtId="0" fontId="1" fillId="20" borderId="2" xfId="0" applyFont="1" applyFill="1" applyBorder="1" applyAlignment="1">
      <alignment horizontal="center" wrapText="1"/>
    </xf>
    <xf numFmtId="0" fontId="1" fillId="20" borderId="3" xfId="0" applyFont="1" applyFill="1" applyBorder="1" applyAlignment="1">
      <alignment horizontal="center" wrapText="1"/>
    </xf>
    <xf numFmtId="0" fontId="1" fillId="20" borderId="4" xfId="0" applyFont="1" applyFill="1" applyBorder="1" applyAlignment="1">
      <alignment horizontal="center" wrapText="1"/>
    </xf>
    <xf numFmtId="0" fontId="1" fillId="20" borderId="23" xfId="0" applyFont="1" applyFill="1" applyBorder="1" applyAlignment="1">
      <alignment horizontal="center" vertical="center" wrapText="1"/>
    </xf>
    <xf numFmtId="0" fontId="1" fillId="20" borderId="5" xfId="0" applyFont="1" applyFill="1" applyBorder="1" applyAlignment="1">
      <alignment horizontal="center" vertical="center" wrapText="1"/>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3" borderId="3" xfId="0" applyFill="1" applyBorder="1" applyAlignment="1">
      <alignment horizontal="left" vertical="center"/>
    </xf>
    <xf numFmtId="0" fontId="0" fillId="13" borderId="4" xfId="0" applyFill="1" applyBorder="1" applyAlignment="1">
      <alignment horizontal="left" vertical="center"/>
    </xf>
    <xf numFmtId="0" fontId="1" fillId="17" borderId="70" xfId="0" applyFont="1" applyFill="1" applyBorder="1" applyAlignment="1" applyProtection="1">
      <alignment horizontal="center" vertical="center"/>
      <protection hidden="1"/>
    </xf>
    <xf numFmtId="0" fontId="1" fillId="17" borderId="21" xfId="0" applyFont="1" applyFill="1" applyBorder="1" applyAlignment="1" applyProtection="1">
      <alignment horizontal="center" vertical="center"/>
      <protection hidden="1"/>
    </xf>
    <xf numFmtId="0" fontId="1" fillId="0" borderId="0" xfId="0" applyFont="1" applyAlignment="1" applyProtection="1">
      <alignment horizontal="center" vertical="top" wrapText="1"/>
      <protection hidden="1"/>
    </xf>
    <xf numFmtId="0" fontId="5" fillId="0" borderId="0" xfId="0" applyFont="1" applyAlignment="1">
      <alignment horizontal="center" vertical="center"/>
    </xf>
    <xf numFmtId="0" fontId="0" fillId="17" borderId="71" xfId="0" applyFill="1" applyBorder="1" applyAlignment="1" applyProtection="1">
      <alignment horizontal="center" vertical="center"/>
      <protection hidden="1"/>
    </xf>
    <xf numFmtId="0" fontId="0" fillId="17" borderId="72" xfId="0" applyFill="1" applyBorder="1" applyAlignment="1" applyProtection="1">
      <alignment horizontal="center" vertical="center"/>
      <protection hidden="1"/>
    </xf>
    <xf numFmtId="0" fontId="0" fillId="17" borderId="73" xfId="0" applyFill="1" applyBorder="1" applyAlignment="1" applyProtection="1">
      <alignment horizontal="center" vertical="center"/>
      <protection hidden="1"/>
    </xf>
    <xf numFmtId="0" fontId="1" fillId="17" borderId="71" xfId="0" applyFont="1" applyFill="1" applyBorder="1" applyAlignment="1" applyProtection="1">
      <alignment horizontal="center" vertical="center"/>
      <protection hidden="1"/>
    </xf>
    <xf numFmtId="0" fontId="1" fillId="17" borderId="72" xfId="0" applyFont="1" applyFill="1" applyBorder="1" applyAlignment="1" applyProtection="1">
      <alignment horizontal="center" vertical="center"/>
      <protection hidden="1"/>
    </xf>
    <xf numFmtId="0" fontId="1" fillId="16" borderId="48" xfId="0" applyFont="1" applyFill="1" applyBorder="1" applyAlignment="1" applyProtection="1">
      <alignment horizontal="center" vertical="center"/>
      <protection hidden="1"/>
    </xf>
    <xf numFmtId="0" fontId="1" fillId="16" borderId="7" xfId="0" applyFont="1" applyFill="1" applyBorder="1" applyAlignment="1" applyProtection="1">
      <alignment horizontal="center" vertical="center"/>
      <protection hidden="1"/>
    </xf>
    <xf numFmtId="0" fontId="1" fillId="16" borderId="8" xfId="0" applyFont="1" applyFill="1" applyBorder="1" applyAlignment="1" applyProtection="1">
      <alignment horizontal="center" vertical="center"/>
      <protection hidden="1"/>
    </xf>
    <xf numFmtId="0" fontId="6" fillId="16" borderId="49" xfId="0" applyFont="1" applyFill="1" applyBorder="1" applyAlignment="1" applyProtection="1">
      <alignment horizontal="center" vertical="center" wrapText="1"/>
      <protection hidden="1"/>
    </xf>
    <xf numFmtId="0" fontId="6" fillId="16" borderId="18" xfId="0" applyFont="1" applyFill="1" applyBorder="1" applyAlignment="1" applyProtection="1">
      <alignment horizontal="center" vertical="center" wrapText="1"/>
      <protection hidden="1"/>
    </xf>
    <xf numFmtId="0" fontId="6" fillId="16" borderId="20" xfId="0" applyFont="1" applyFill="1" applyBorder="1" applyAlignment="1" applyProtection="1">
      <alignment horizontal="center" vertical="center" wrapText="1"/>
      <protection hidden="1"/>
    </xf>
    <xf numFmtId="0" fontId="0" fillId="16" borderId="50" xfId="0" applyFill="1" applyBorder="1" applyAlignment="1">
      <alignment horizontal="center" vertical="center"/>
    </xf>
    <xf numFmtId="0" fontId="0" fillId="16" borderId="51" xfId="0" applyFill="1" applyBorder="1" applyAlignment="1">
      <alignment horizontal="center" vertical="center"/>
    </xf>
    <xf numFmtId="0" fontId="0" fillId="16" borderId="52" xfId="0" applyFill="1" applyBorder="1" applyAlignment="1">
      <alignment horizontal="center" vertical="center"/>
    </xf>
    <xf numFmtId="0" fontId="0" fillId="16" borderId="15" xfId="0" applyFill="1" applyBorder="1" applyAlignment="1">
      <alignment horizontal="center" vertical="center"/>
    </xf>
    <xf numFmtId="0" fontId="0" fillId="16" borderId="31" xfId="0" applyFill="1" applyBorder="1" applyAlignment="1">
      <alignment horizontal="center" vertical="center"/>
    </xf>
    <xf numFmtId="0" fontId="0" fillId="16" borderId="43" xfId="0" applyFill="1" applyBorder="1" applyAlignment="1">
      <alignment horizontal="center" vertical="center"/>
    </xf>
    <xf numFmtId="0" fontId="7" fillId="0" borderId="41"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 fillId="16" borderId="6" xfId="0" applyFont="1" applyFill="1" applyBorder="1" applyAlignment="1" applyProtection="1">
      <alignment horizontal="center" vertical="center"/>
      <protection hidden="1"/>
    </xf>
    <xf numFmtId="0" fontId="6" fillId="16" borderId="16" xfId="0" applyFont="1" applyFill="1" applyBorder="1" applyAlignment="1" applyProtection="1">
      <alignment horizontal="center" vertical="center" wrapText="1"/>
      <protection hidden="1"/>
    </xf>
    <xf numFmtId="0" fontId="6" fillId="16" borderId="48" xfId="0" applyFont="1" applyFill="1" applyBorder="1" applyAlignment="1" applyProtection="1">
      <alignment horizontal="center" vertical="center" wrapText="1"/>
      <protection hidden="1"/>
    </xf>
    <xf numFmtId="0" fontId="6" fillId="16" borderId="7" xfId="0" applyFont="1" applyFill="1" applyBorder="1" applyAlignment="1" applyProtection="1">
      <alignment horizontal="center" vertical="center" wrapText="1"/>
      <protection hidden="1"/>
    </xf>
    <xf numFmtId="0" fontId="6" fillId="16" borderId="8" xfId="0" applyFont="1" applyFill="1" applyBorder="1" applyAlignment="1" applyProtection="1">
      <alignment horizontal="center" vertical="center" wrapText="1"/>
      <protection hidden="1"/>
    </xf>
    <xf numFmtId="0" fontId="0" fillId="16" borderId="53" xfId="0" applyFill="1" applyBorder="1" applyAlignment="1">
      <alignment horizontal="center" vertical="center"/>
    </xf>
    <xf numFmtId="0" fontId="0" fillId="16" borderId="54" xfId="0" applyFill="1" applyBorder="1" applyAlignment="1">
      <alignment horizontal="center" vertical="center"/>
    </xf>
    <xf numFmtId="0" fontId="0" fillId="16" borderId="55" xfId="0" applyFill="1" applyBorder="1" applyAlignment="1">
      <alignment horizontal="center" vertical="center"/>
    </xf>
    <xf numFmtId="0" fontId="1" fillId="0" borderId="15" xfId="0" applyFont="1" applyBorder="1" applyAlignment="1">
      <alignment horizontal="center" wrapText="1"/>
    </xf>
    <xf numFmtId="0" fontId="1" fillId="0" borderId="16" xfId="0" applyFont="1" applyBorder="1" applyAlignment="1">
      <alignment horizontal="center" wrapText="1"/>
    </xf>
  </cellXfs>
  <cellStyles count="2">
    <cellStyle name="Cella da controllare" xfId="1" builtinId="23"/>
    <cellStyle name="Normale" xfId="0" builtinId="0"/>
  </cellStyles>
  <dxfs count="72">
    <dxf>
      <font>
        <color rgb="FF006100"/>
      </font>
      <fill>
        <patternFill>
          <bgColor rgb="FFC6EFCE"/>
        </patternFill>
      </fill>
    </dxf>
    <dxf>
      <fill>
        <patternFill>
          <bgColor rgb="FFFFFF99"/>
        </patternFill>
      </fill>
    </dxf>
    <dxf>
      <fill>
        <patternFill>
          <bgColor theme="2" tint="-0.24994659260841701"/>
        </patternFill>
      </fill>
    </dxf>
    <dxf>
      <fill>
        <patternFill>
          <bgColor rgb="FFFFC000"/>
        </patternFill>
      </fill>
    </dxf>
    <dxf>
      <fill>
        <patternFill>
          <bgColor theme="7" tint="0.39994506668294322"/>
        </patternFill>
      </fill>
    </dxf>
    <dxf>
      <fill>
        <patternFill>
          <bgColor theme="6"/>
        </patternFill>
      </fill>
    </dxf>
    <dxf>
      <fill>
        <patternFill>
          <bgColor theme="3" tint="0.59996337778862885"/>
        </patternFill>
      </fill>
    </dxf>
    <dxf>
      <fill>
        <patternFill>
          <bgColor theme="5" tint="0.59996337778862885"/>
        </patternFill>
      </fill>
    </dxf>
    <dxf>
      <font>
        <color rgb="FF006100"/>
      </font>
      <fill>
        <patternFill>
          <bgColor rgb="FFC6EFCE"/>
        </patternFill>
      </fill>
    </dxf>
    <dxf>
      <fill>
        <patternFill>
          <bgColor rgb="FFFFFF99"/>
        </patternFill>
      </fill>
    </dxf>
    <dxf>
      <fill>
        <patternFill>
          <bgColor theme="2" tint="-0.24994659260841701"/>
        </patternFill>
      </fill>
    </dxf>
    <dxf>
      <fill>
        <patternFill>
          <bgColor rgb="FFFFC000"/>
        </patternFill>
      </fill>
    </dxf>
    <dxf>
      <fill>
        <patternFill>
          <bgColor theme="7" tint="0.39994506668294322"/>
        </patternFill>
      </fill>
    </dxf>
    <dxf>
      <fill>
        <patternFill>
          <bgColor theme="6"/>
        </patternFill>
      </fill>
    </dxf>
    <dxf>
      <fill>
        <patternFill>
          <bgColor theme="3" tint="0.59996337778862885"/>
        </patternFill>
      </fill>
    </dxf>
    <dxf>
      <fill>
        <patternFill>
          <bgColor theme="5" tint="0.59996337778862885"/>
        </patternFill>
      </fill>
    </dxf>
    <dxf>
      <font>
        <color rgb="FF006100"/>
      </font>
      <fill>
        <patternFill>
          <bgColor rgb="FFC6EFCE"/>
        </patternFill>
      </fill>
    </dxf>
    <dxf>
      <fill>
        <patternFill>
          <bgColor rgb="FFFFFF99"/>
        </patternFill>
      </fill>
    </dxf>
    <dxf>
      <fill>
        <patternFill>
          <bgColor theme="2" tint="-0.24994659260841701"/>
        </patternFill>
      </fill>
    </dxf>
    <dxf>
      <fill>
        <patternFill>
          <bgColor rgb="FFFFC000"/>
        </patternFill>
      </fill>
    </dxf>
    <dxf>
      <fill>
        <patternFill>
          <bgColor theme="7" tint="0.39994506668294322"/>
        </patternFill>
      </fill>
    </dxf>
    <dxf>
      <fill>
        <patternFill>
          <bgColor theme="6"/>
        </patternFill>
      </fill>
    </dxf>
    <dxf>
      <fill>
        <patternFill>
          <bgColor theme="3" tint="0.59996337778862885"/>
        </patternFill>
      </fill>
    </dxf>
    <dxf>
      <fill>
        <patternFill>
          <bgColor theme="5" tint="0.59996337778862885"/>
        </patternFill>
      </fill>
    </dxf>
    <dxf>
      <font>
        <color rgb="FF006100"/>
      </font>
      <fill>
        <patternFill>
          <bgColor rgb="FFC6EFCE"/>
        </patternFill>
      </fill>
    </dxf>
    <dxf>
      <fill>
        <patternFill>
          <bgColor rgb="FFFFFF99"/>
        </patternFill>
      </fill>
    </dxf>
    <dxf>
      <fill>
        <patternFill>
          <bgColor theme="2" tint="-0.24994659260841701"/>
        </patternFill>
      </fill>
    </dxf>
    <dxf>
      <fill>
        <patternFill>
          <bgColor rgb="FFFFC000"/>
        </patternFill>
      </fill>
    </dxf>
    <dxf>
      <fill>
        <patternFill>
          <bgColor theme="7" tint="0.39994506668294322"/>
        </patternFill>
      </fill>
    </dxf>
    <dxf>
      <fill>
        <patternFill>
          <bgColor theme="6"/>
        </patternFill>
      </fill>
    </dxf>
    <dxf>
      <fill>
        <patternFill>
          <bgColor theme="3" tint="0.59996337778862885"/>
        </patternFill>
      </fill>
    </dxf>
    <dxf>
      <fill>
        <patternFill>
          <bgColor theme="5" tint="0.59996337778862885"/>
        </patternFill>
      </fill>
    </dxf>
    <dxf>
      <font>
        <color rgb="FF006100"/>
      </font>
      <fill>
        <patternFill>
          <bgColor rgb="FFC6EFCE"/>
        </patternFill>
      </fill>
    </dxf>
    <dxf>
      <fill>
        <patternFill>
          <bgColor rgb="FFFFFF99"/>
        </patternFill>
      </fill>
    </dxf>
    <dxf>
      <fill>
        <patternFill>
          <bgColor theme="2" tint="-0.24994659260841701"/>
        </patternFill>
      </fill>
    </dxf>
    <dxf>
      <fill>
        <patternFill>
          <bgColor rgb="FFFFC000"/>
        </patternFill>
      </fill>
    </dxf>
    <dxf>
      <fill>
        <patternFill>
          <bgColor theme="7" tint="0.39994506668294322"/>
        </patternFill>
      </fill>
    </dxf>
    <dxf>
      <fill>
        <patternFill>
          <bgColor theme="6"/>
        </patternFill>
      </fill>
    </dxf>
    <dxf>
      <fill>
        <patternFill>
          <bgColor theme="3" tint="0.59996337778862885"/>
        </patternFill>
      </fill>
    </dxf>
    <dxf>
      <fill>
        <patternFill>
          <bgColor theme="5" tint="0.59996337778862885"/>
        </patternFill>
      </fill>
    </dxf>
    <dxf>
      <font>
        <color rgb="FF006100"/>
      </font>
      <fill>
        <patternFill>
          <bgColor rgb="FFC6EFCE"/>
        </patternFill>
      </fill>
    </dxf>
    <dxf>
      <fill>
        <patternFill>
          <bgColor rgb="FFFFFF99"/>
        </patternFill>
      </fill>
    </dxf>
    <dxf>
      <fill>
        <patternFill>
          <bgColor theme="2" tint="-0.24994659260841701"/>
        </patternFill>
      </fill>
    </dxf>
    <dxf>
      <fill>
        <patternFill>
          <bgColor rgb="FFFFC000"/>
        </patternFill>
      </fill>
    </dxf>
    <dxf>
      <fill>
        <patternFill>
          <bgColor theme="7" tint="0.39994506668294322"/>
        </patternFill>
      </fill>
    </dxf>
    <dxf>
      <fill>
        <patternFill>
          <bgColor theme="6"/>
        </patternFill>
      </fill>
    </dxf>
    <dxf>
      <fill>
        <patternFill>
          <bgColor theme="3" tint="0.59996337778862885"/>
        </patternFill>
      </fill>
    </dxf>
    <dxf>
      <fill>
        <patternFill>
          <bgColor theme="5" tint="0.59996337778862885"/>
        </patternFill>
      </fill>
    </dxf>
    <dxf>
      <font>
        <color rgb="FF006100"/>
      </font>
      <fill>
        <patternFill>
          <bgColor rgb="FFC6EFCE"/>
        </patternFill>
      </fill>
    </dxf>
    <dxf>
      <fill>
        <patternFill>
          <bgColor rgb="FFFFFF99"/>
        </patternFill>
      </fill>
    </dxf>
    <dxf>
      <fill>
        <patternFill>
          <bgColor theme="2" tint="-0.24994659260841701"/>
        </patternFill>
      </fill>
    </dxf>
    <dxf>
      <fill>
        <patternFill>
          <bgColor rgb="FFFFC000"/>
        </patternFill>
      </fill>
    </dxf>
    <dxf>
      <fill>
        <patternFill>
          <bgColor theme="7" tint="0.39994506668294322"/>
        </patternFill>
      </fill>
    </dxf>
    <dxf>
      <fill>
        <patternFill>
          <bgColor theme="6"/>
        </patternFill>
      </fill>
    </dxf>
    <dxf>
      <fill>
        <patternFill>
          <bgColor theme="3" tint="0.59996337778862885"/>
        </patternFill>
      </fill>
    </dxf>
    <dxf>
      <fill>
        <patternFill>
          <bgColor theme="5" tint="0.59996337778862885"/>
        </patternFill>
      </fill>
    </dxf>
    <dxf>
      <font>
        <color rgb="FF006100"/>
      </font>
      <fill>
        <patternFill>
          <bgColor rgb="FFC6EFCE"/>
        </patternFill>
      </fill>
    </dxf>
    <dxf>
      <font>
        <color rgb="FF006100"/>
      </font>
      <fill>
        <patternFill>
          <bgColor rgb="FFC6EFCE"/>
        </patternFill>
      </fill>
    </dxf>
    <dxf>
      <fill>
        <patternFill>
          <bgColor rgb="FFFFFF99"/>
        </patternFill>
      </fill>
    </dxf>
    <dxf>
      <fill>
        <patternFill>
          <bgColor theme="2" tint="-0.24994659260841701"/>
        </patternFill>
      </fill>
    </dxf>
    <dxf>
      <fill>
        <patternFill>
          <bgColor rgb="FFFFC000"/>
        </patternFill>
      </fill>
    </dxf>
    <dxf>
      <fill>
        <patternFill>
          <bgColor theme="7" tint="0.39994506668294322"/>
        </patternFill>
      </fill>
    </dxf>
    <dxf>
      <fill>
        <patternFill>
          <bgColor theme="6"/>
        </patternFill>
      </fill>
    </dxf>
    <dxf>
      <fill>
        <patternFill>
          <bgColor theme="3" tint="0.59996337778862885"/>
        </patternFill>
      </fill>
    </dxf>
    <dxf>
      <fill>
        <patternFill>
          <bgColor theme="5" tint="0.59996337778862885"/>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s>
  <tableStyles count="0" defaultTableStyle="TableStyleMedium2" defaultPivotStyle="PivotStyleMedium9"/>
  <colors>
    <mruColors>
      <color rgb="FFFFFF99"/>
      <color rgb="FFE3E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31060</xdr:colOff>
      <xdr:row>1</xdr:row>
      <xdr:rowOff>20705</xdr:rowOff>
    </xdr:from>
    <xdr:to>
      <xdr:col>11</xdr:col>
      <xdr:colOff>429119</xdr:colOff>
      <xdr:row>40</xdr:row>
      <xdr:rowOff>145148</xdr:rowOff>
    </xdr:to>
    <xdr:pic>
      <xdr:nvPicPr>
        <xdr:cNvPr id="2" name="Immagine 1">
          <a:extLst>
            <a:ext uri="{FF2B5EF4-FFF2-40B4-BE49-F238E27FC236}">
              <a16:creationId xmlns:a16="http://schemas.microsoft.com/office/drawing/2014/main" id="{EC899C63-257A-43C6-9D70-322FB1440AFF}"/>
            </a:ext>
          </a:extLst>
        </xdr:cNvPr>
        <xdr:cNvPicPr>
          <a:picLocks noChangeAspect="1"/>
        </xdr:cNvPicPr>
      </xdr:nvPicPr>
      <xdr:blipFill>
        <a:blip xmlns:r="http://schemas.openxmlformats.org/officeDocument/2006/relationships" r:embed="rId1"/>
        <a:stretch>
          <a:fillRect/>
        </a:stretch>
      </xdr:blipFill>
      <xdr:spPr>
        <a:xfrm>
          <a:off x="641902" y="207064"/>
          <a:ext cx="6506483" cy="73924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2538412</xdr:colOff>
      <xdr:row>88</xdr:row>
      <xdr:rowOff>180975</xdr:rowOff>
    </xdr:from>
    <xdr:to>
      <xdr:col>1</xdr:col>
      <xdr:colOff>5157787</xdr:colOff>
      <xdr:row>93</xdr:row>
      <xdr:rowOff>19050</xdr:rowOff>
    </xdr:to>
    <xdr:pic>
      <xdr:nvPicPr>
        <xdr:cNvPr id="3" name="Immagine 2" descr="eu_flag_co_funded_pos_[rgb]_right">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81350" y="26890663"/>
          <a:ext cx="2619375" cy="750887"/>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Personalizzato 1">
      <a:dk1>
        <a:sysClr val="windowText" lastClr="000000"/>
      </a:dk1>
      <a:lt1>
        <a:sysClr val="window" lastClr="FFFFFF"/>
      </a:lt1>
      <a:dk2>
        <a:srgbClr val="1F497D"/>
      </a:dk2>
      <a:lt2>
        <a:srgbClr val="EEECE1"/>
      </a:lt2>
      <a:accent1>
        <a:srgbClr val="4F81BD"/>
      </a:accent1>
      <a:accent2>
        <a:srgbClr val="C0504D"/>
      </a:accent2>
      <a:accent3>
        <a:srgbClr val="C3D69B"/>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85DB1-C8B3-49C6-ABF0-7EEDA722EE8C}">
  <dimension ref="A1"/>
  <sheetViews>
    <sheetView zoomScale="92" zoomScaleNormal="92" workbookViewId="0">
      <selection activeCell="R18" sqref="R18"/>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94"/>
  <sheetViews>
    <sheetView zoomScale="80" zoomScaleNormal="80" workbookViewId="0">
      <selection activeCell="B16" sqref="B16"/>
    </sheetView>
  </sheetViews>
  <sheetFormatPr defaultRowHeight="14.5" x14ac:dyDescent="0.35"/>
  <cols>
    <col min="1" max="1" width="9.1796875" customWidth="1"/>
    <col min="2" max="2" width="106.81640625" customWidth="1"/>
  </cols>
  <sheetData>
    <row r="1" spans="1:11" x14ac:dyDescent="0.35">
      <c r="A1" s="188" t="s">
        <v>241</v>
      </c>
      <c r="B1" s="188"/>
      <c r="C1" s="188"/>
    </row>
    <row r="2" spans="1:11" x14ac:dyDescent="0.35">
      <c r="A2" s="188"/>
      <c r="B2" s="188"/>
      <c r="C2" s="188"/>
    </row>
    <row r="3" spans="1:11" x14ac:dyDescent="0.35">
      <c r="A3" s="188"/>
      <c r="B3" s="188"/>
      <c r="C3" s="188"/>
    </row>
    <row r="5" spans="1:11" x14ac:dyDescent="0.35">
      <c r="A5" s="19" t="s">
        <v>32</v>
      </c>
      <c r="B5" s="196" t="s">
        <v>33</v>
      </c>
      <c r="C5" s="197"/>
      <c r="D5" s="197"/>
      <c r="E5" s="197"/>
      <c r="F5" s="197"/>
      <c r="G5" s="197"/>
      <c r="H5" s="197"/>
      <c r="I5" s="197"/>
      <c r="J5" s="197"/>
      <c r="K5" s="198"/>
    </row>
    <row r="6" spans="1:11" ht="43.5" x14ac:dyDescent="0.35">
      <c r="A6" s="19" t="s">
        <v>34</v>
      </c>
      <c r="B6" s="139" t="s">
        <v>36</v>
      </c>
      <c r="C6" s="34"/>
      <c r="D6" s="34"/>
      <c r="E6" s="34"/>
      <c r="F6" s="34"/>
      <c r="G6" s="34"/>
      <c r="H6" s="34"/>
      <c r="I6" s="34"/>
      <c r="J6" s="34"/>
      <c r="K6" s="34"/>
    </row>
    <row r="7" spans="1:11" ht="29" x14ac:dyDescent="0.35">
      <c r="A7" s="19" t="s">
        <v>35</v>
      </c>
      <c r="B7" s="140" t="s">
        <v>37</v>
      </c>
      <c r="C7" s="35"/>
      <c r="D7" s="35"/>
      <c r="E7" s="35"/>
      <c r="F7" s="35"/>
      <c r="G7" s="35"/>
      <c r="H7" s="35"/>
      <c r="I7" s="35"/>
      <c r="J7" s="35"/>
      <c r="K7" s="35"/>
    </row>
    <row r="8" spans="1:11" ht="29" x14ac:dyDescent="0.35">
      <c r="A8" s="19" t="s">
        <v>38</v>
      </c>
      <c r="B8" s="140" t="s">
        <v>39</v>
      </c>
      <c r="C8" s="35"/>
      <c r="D8" s="35"/>
      <c r="E8" s="35"/>
      <c r="F8" s="35"/>
      <c r="G8" s="35"/>
      <c r="H8" s="35"/>
      <c r="I8" s="35"/>
      <c r="J8" s="35"/>
      <c r="K8" s="35"/>
    </row>
    <row r="9" spans="1:11" x14ac:dyDescent="0.35">
      <c r="A9" s="19" t="s">
        <v>40</v>
      </c>
      <c r="B9" s="140" t="s">
        <v>41</v>
      </c>
      <c r="C9" s="35"/>
      <c r="D9" s="35"/>
      <c r="E9" s="35"/>
      <c r="F9" s="35"/>
      <c r="G9" s="35"/>
      <c r="H9" s="35"/>
      <c r="I9" s="35"/>
      <c r="J9" s="35"/>
      <c r="K9" s="35"/>
    </row>
    <row r="10" spans="1:11" ht="43.5" x14ac:dyDescent="0.35">
      <c r="A10" s="19" t="s">
        <v>42</v>
      </c>
      <c r="B10" s="140" t="s">
        <v>43</v>
      </c>
      <c r="C10" s="35"/>
      <c r="D10" s="35"/>
      <c r="E10" s="35"/>
      <c r="F10" s="35"/>
      <c r="G10" s="35"/>
      <c r="H10" s="35"/>
      <c r="I10" s="35"/>
      <c r="J10" s="35"/>
      <c r="K10" s="35"/>
    </row>
    <row r="11" spans="1:11" ht="29" x14ac:dyDescent="0.35">
      <c r="A11" s="19" t="s">
        <v>44</v>
      </c>
      <c r="B11" s="140" t="s">
        <v>45</v>
      </c>
      <c r="C11" s="35"/>
      <c r="D11" s="35"/>
      <c r="E11" s="35"/>
      <c r="F11" s="35"/>
      <c r="G11" s="35"/>
      <c r="H11" s="35"/>
      <c r="I11" s="35"/>
      <c r="J11" s="35"/>
      <c r="K11" s="35"/>
    </row>
    <row r="12" spans="1:11" ht="29" x14ac:dyDescent="0.35">
      <c r="A12" s="19" t="s">
        <v>46</v>
      </c>
      <c r="B12" s="140" t="s">
        <v>47</v>
      </c>
      <c r="C12" s="35"/>
      <c r="D12" s="35"/>
      <c r="E12" s="35"/>
      <c r="F12" s="35"/>
      <c r="G12" s="35"/>
      <c r="H12" s="35"/>
      <c r="I12" s="35"/>
      <c r="J12" s="35"/>
      <c r="K12" s="35"/>
    </row>
    <row r="13" spans="1:11" x14ac:dyDescent="0.35">
      <c r="A13" s="19" t="s">
        <v>48</v>
      </c>
      <c r="B13" s="140" t="s">
        <v>49</v>
      </c>
      <c r="C13" s="35"/>
      <c r="D13" s="35"/>
      <c r="E13" s="35"/>
      <c r="F13" s="35"/>
      <c r="G13" s="35"/>
      <c r="H13" s="35"/>
      <c r="I13" s="35"/>
      <c r="J13" s="35"/>
      <c r="K13" s="35"/>
    </row>
    <row r="15" spans="1:11" x14ac:dyDescent="0.35">
      <c r="A15" s="11" t="s">
        <v>51</v>
      </c>
      <c r="B15" s="195" t="s">
        <v>50</v>
      </c>
      <c r="C15" s="195"/>
      <c r="D15" s="195"/>
      <c r="E15" s="195"/>
      <c r="F15" s="195"/>
      <c r="G15" s="195"/>
      <c r="H15" s="195"/>
      <c r="I15" s="195"/>
      <c r="J15" s="195"/>
      <c r="K15" s="195"/>
    </row>
    <row r="16" spans="1:11" ht="29" x14ac:dyDescent="0.35">
      <c r="A16" s="20" t="s">
        <v>52</v>
      </c>
      <c r="B16" s="140" t="s">
        <v>53</v>
      </c>
      <c r="C16" s="35"/>
      <c r="D16" s="35"/>
      <c r="E16" s="35"/>
      <c r="F16" s="35"/>
      <c r="G16" s="35"/>
      <c r="H16" s="35"/>
      <c r="I16" s="35"/>
      <c r="J16" s="35"/>
      <c r="K16" s="35"/>
    </row>
    <row r="17" spans="1:11" ht="29" x14ac:dyDescent="0.35">
      <c r="A17" s="20" t="s">
        <v>54</v>
      </c>
      <c r="B17" s="140" t="s">
        <v>55</v>
      </c>
      <c r="C17" s="35"/>
      <c r="D17" s="35"/>
      <c r="E17" s="35"/>
      <c r="F17" s="35"/>
      <c r="G17" s="35"/>
      <c r="H17" s="35"/>
      <c r="I17" s="35"/>
      <c r="J17" s="35"/>
      <c r="K17" s="35"/>
    </row>
    <row r="18" spans="1:11" ht="29" x14ac:dyDescent="0.35">
      <c r="A18" s="20" t="s">
        <v>56</v>
      </c>
      <c r="B18" s="140" t="s">
        <v>57</v>
      </c>
      <c r="C18" s="35"/>
      <c r="D18" s="35"/>
      <c r="E18" s="35"/>
      <c r="F18" s="35"/>
      <c r="G18" s="35"/>
      <c r="H18" s="35"/>
      <c r="I18" s="35"/>
      <c r="J18" s="35"/>
      <c r="K18" s="35"/>
    </row>
    <row r="19" spans="1:11" ht="43.5" x14ac:dyDescent="0.35">
      <c r="A19" s="20" t="s">
        <v>58</v>
      </c>
      <c r="B19" s="140" t="s">
        <v>59</v>
      </c>
      <c r="C19" s="35"/>
      <c r="D19" s="35"/>
      <c r="E19" s="35"/>
      <c r="F19" s="35"/>
      <c r="G19" s="35"/>
      <c r="H19" s="35"/>
      <c r="I19" s="35"/>
      <c r="J19" s="35"/>
      <c r="K19" s="35"/>
    </row>
    <row r="20" spans="1:11" ht="29" x14ac:dyDescent="0.35">
      <c r="A20" s="21" t="s">
        <v>60</v>
      </c>
      <c r="B20" s="140" t="s">
        <v>61</v>
      </c>
      <c r="C20" s="35"/>
      <c r="D20" s="35"/>
      <c r="E20" s="35"/>
      <c r="F20" s="35"/>
      <c r="G20" s="35"/>
      <c r="H20" s="35"/>
      <c r="I20" s="35"/>
      <c r="J20" s="35"/>
      <c r="K20" s="35"/>
    </row>
    <row r="21" spans="1:11" ht="29" x14ac:dyDescent="0.35">
      <c r="A21" s="21" t="s">
        <v>62</v>
      </c>
      <c r="B21" s="140" t="s">
        <v>63</v>
      </c>
      <c r="C21" s="35"/>
      <c r="D21" s="35"/>
      <c r="E21" s="35"/>
      <c r="F21" s="35"/>
      <c r="G21" s="35"/>
      <c r="H21" s="35"/>
      <c r="I21" s="35"/>
      <c r="J21" s="35"/>
      <c r="K21" s="35"/>
    </row>
    <row r="22" spans="1:11" ht="43.5" x14ac:dyDescent="0.35">
      <c r="A22" s="142" t="s">
        <v>64</v>
      </c>
      <c r="B22" s="141" t="s">
        <v>185</v>
      </c>
      <c r="C22" s="35"/>
      <c r="D22" s="35"/>
      <c r="E22" s="35"/>
      <c r="F22" s="35"/>
      <c r="G22" s="35"/>
      <c r="H22" s="35"/>
      <c r="I22" s="35"/>
      <c r="J22" s="35"/>
      <c r="K22" s="35"/>
    </row>
    <row r="23" spans="1:11" ht="43.5" x14ac:dyDescent="0.35">
      <c r="A23" s="142" t="s">
        <v>65</v>
      </c>
      <c r="B23" s="141" t="s">
        <v>66</v>
      </c>
      <c r="C23" s="35"/>
      <c r="D23" s="35"/>
      <c r="E23" s="35"/>
      <c r="F23" s="35"/>
      <c r="G23" s="35"/>
      <c r="H23" s="35"/>
      <c r="I23" s="35"/>
      <c r="J23" s="35"/>
      <c r="K23" s="35"/>
    </row>
    <row r="24" spans="1:11" ht="29" x14ac:dyDescent="0.35">
      <c r="A24" s="142" t="s">
        <v>67</v>
      </c>
      <c r="B24" s="141" t="s">
        <v>186</v>
      </c>
      <c r="C24" s="35"/>
      <c r="D24" s="35"/>
      <c r="E24" s="35"/>
      <c r="F24" s="35"/>
      <c r="G24" s="35"/>
      <c r="H24" s="35"/>
      <c r="I24" s="35"/>
      <c r="J24" s="35"/>
      <c r="K24" s="35"/>
    </row>
    <row r="26" spans="1:11" x14ac:dyDescent="0.35">
      <c r="A26" s="16" t="s">
        <v>69</v>
      </c>
      <c r="B26" s="194" t="s">
        <v>68</v>
      </c>
      <c r="C26" s="194"/>
      <c r="D26" s="194"/>
      <c r="E26" s="194"/>
      <c r="F26" s="194"/>
      <c r="G26" s="194"/>
      <c r="H26" s="194"/>
      <c r="I26" s="194"/>
      <c r="J26" s="194"/>
      <c r="K26" s="194"/>
    </row>
    <row r="27" spans="1:11" ht="29" x14ac:dyDescent="0.35">
      <c r="A27" s="18" t="s">
        <v>70</v>
      </c>
      <c r="B27" s="140" t="s">
        <v>71</v>
      </c>
      <c r="C27" s="35"/>
      <c r="D27" s="35"/>
      <c r="E27" s="35"/>
      <c r="F27" s="35"/>
      <c r="G27" s="35"/>
      <c r="H27" s="35"/>
      <c r="I27" s="35"/>
      <c r="J27" s="35"/>
      <c r="K27" s="35"/>
    </row>
    <row r="28" spans="1:11" ht="29" x14ac:dyDescent="0.35">
      <c r="A28" s="18" t="s">
        <v>72</v>
      </c>
      <c r="B28" s="140" t="s">
        <v>73</v>
      </c>
      <c r="C28" s="35"/>
      <c r="D28" s="35"/>
      <c r="E28" s="35"/>
      <c r="F28" s="35"/>
      <c r="G28" s="35"/>
      <c r="H28" s="35"/>
      <c r="I28" s="35"/>
      <c r="J28" s="35"/>
      <c r="K28" s="35"/>
    </row>
    <row r="29" spans="1:11" ht="29" x14ac:dyDescent="0.35">
      <c r="A29" s="18" t="s">
        <v>74</v>
      </c>
      <c r="B29" s="140" t="s">
        <v>75</v>
      </c>
      <c r="C29" s="35"/>
      <c r="D29" s="35"/>
      <c r="E29" s="35"/>
      <c r="F29" s="35"/>
      <c r="G29" s="35"/>
      <c r="H29" s="35"/>
      <c r="I29" s="35"/>
      <c r="J29" s="35"/>
      <c r="K29" s="35"/>
    </row>
    <row r="30" spans="1:11" x14ac:dyDescent="0.35">
      <c r="A30" s="18" t="s">
        <v>76</v>
      </c>
      <c r="B30" s="140" t="s">
        <v>77</v>
      </c>
      <c r="C30" s="35"/>
      <c r="D30" s="35"/>
      <c r="E30" s="35"/>
      <c r="F30" s="35"/>
      <c r="G30" s="35"/>
      <c r="H30" s="35"/>
      <c r="I30" s="35"/>
      <c r="J30" s="35"/>
      <c r="K30" s="35"/>
    </row>
    <row r="31" spans="1:11" ht="29" x14ac:dyDescent="0.35">
      <c r="A31" s="18" t="s">
        <v>78</v>
      </c>
      <c r="B31" s="140" t="s">
        <v>79</v>
      </c>
      <c r="C31" s="35"/>
      <c r="D31" s="35"/>
      <c r="E31" s="35"/>
      <c r="F31" s="35"/>
      <c r="G31" s="35"/>
      <c r="H31" s="35"/>
      <c r="I31" s="35"/>
      <c r="J31" s="35"/>
      <c r="K31" s="35"/>
    </row>
    <row r="32" spans="1:11" ht="29" x14ac:dyDescent="0.35">
      <c r="A32" s="18" t="s">
        <v>80</v>
      </c>
      <c r="B32" s="140" t="s">
        <v>81</v>
      </c>
      <c r="C32" s="35"/>
      <c r="D32" s="35"/>
      <c r="E32" s="35"/>
      <c r="F32" s="35"/>
      <c r="G32" s="35"/>
      <c r="H32" s="35"/>
      <c r="I32" s="35"/>
      <c r="J32" s="35"/>
      <c r="K32" s="35"/>
    </row>
    <row r="33" spans="1:11" ht="29" x14ac:dyDescent="0.35">
      <c r="A33" s="18" t="s">
        <v>82</v>
      </c>
      <c r="B33" s="140" t="s">
        <v>83</v>
      </c>
      <c r="C33" s="35"/>
      <c r="D33" s="35"/>
      <c r="E33" s="35"/>
      <c r="F33" s="35"/>
      <c r="G33" s="35"/>
      <c r="H33" s="35"/>
      <c r="I33" s="35"/>
      <c r="J33" s="35"/>
      <c r="K33" s="35"/>
    </row>
    <row r="34" spans="1:11" x14ac:dyDescent="0.35">
      <c r="A34" s="18" t="s">
        <v>84</v>
      </c>
      <c r="B34" s="140" t="s">
        <v>85</v>
      </c>
      <c r="C34" s="35"/>
      <c r="D34" s="35"/>
      <c r="E34" s="35"/>
      <c r="F34" s="35"/>
      <c r="G34" s="35"/>
      <c r="H34" s="35"/>
      <c r="I34" s="35"/>
      <c r="J34" s="35"/>
      <c r="K34" s="35"/>
    </row>
    <row r="36" spans="1:11" x14ac:dyDescent="0.35">
      <c r="A36" s="23" t="s">
        <v>87</v>
      </c>
      <c r="B36" s="192" t="s">
        <v>86</v>
      </c>
      <c r="C36" s="193"/>
      <c r="D36" s="193"/>
      <c r="E36" s="193"/>
      <c r="F36" s="193"/>
      <c r="G36" s="193"/>
      <c r="H36" s="193"/>
      <c r="I36" s="193"/>
      <c r="J36" s="193"/>
      <c r="K36" s="193"/>
    </row>
    <row r="37" spans="1:11" ht="29" x14ac:dyDescent="0.35">
      <c r="A37" s="22" t="s">
        <v>88</v>
      </c>
      <c r="B37" s="140" t="s">
        <v>89</v>
      </c>
      <c r="C37" s="35"/>
      <c r="D37" s="35"/>
      <c r="E37" s="35"/>
      <c r="F37" s="35"/>
      <c r="G37" s="35"/>
      <c r="H37" s="35"/>
      <c r="I37" s="35"/>
      <c r="J37" s="35"/>
      <c r="K37" s="35"/>
    </row>
    <row r="38" spans="1:11" x14ac:dyDescent="0.35">
      <c r="A38" s="22" t="s">
        <v>90</v>
      </c>
      <c r="B38" s="140" t="s">
        <v>91</v>
      </c>
      <c r="C38" s="35"/>
      <c r="D38" s="35"/>
      <c r="E38" s="35"/>
      <c r="F38" s="35"/>
      <c r="G38" s="35"/>
      <c r="H38" s="35"/>
      <c r="I38" s="35"/>
      <c r="J38" s="35"/>
      <c r="K38" s="35"/>
    </row>
    <row r="39" spans="1:11" x14ac:dyDescent="0.35">
      <c r="A39" s="22" t="s">
        <v>92</v>
      </c>
      <c r="B39" s="140" t="s">
        <v>93</v>
      </c>
      <c r="C39" s="35"/>
      <c r="D39" s="35"/>
      <c r="E39" s="35"/>
      <c r="F39" s="35"/>
      <c r="G39" s="35"/>
      <c r="H39" s="35"/>
      <c r="I39" s="35"/>
      <c r="J39" s="35"/>
      <c r="K39" s="35"/>
    </row>
    <row r="40" spans="1:11" ht="29" x14ac:dyDescent="0.35">
      <c r="A40" s="22" t="s">
        <v>94</v>
      </c>
      <c r="B40" s="140" t="s">
        <v>95</v>
      </c>
      <c r="C40" s="35"/>
      <c r="D40" s="35"/>
      <c r="E40" s="35"/>
      <c r="F40" s="35"/>
      <c r="G40" s="35"/>
      <c r="H40" s="35"/>
      <c r="I40" s="35"/>
      <c r="J40" s="35"/>
      <c r="K40" s="35"/>
    </row>
    <row r="41" spans="1:11" x14ac:dyDescent="0.35">
      <c r="A41" s="22" t="s">
        <v>96</v>
      </c>
      <c r="B41" s="140" t="s">
        <v>97</v>
      </c>
      <c r="C41" s="35"/>
      <c r="D41" s="35"/>
      <c r="E41" s="35"/>
      <c r="F41" s="35"/>
      <c r="G41" s="35"/>
      <c r="H41" s="35"/>
      <c r="I41" s="35"/>
      <c r="J41" s="35"/>
      <c r="K41" s="35"/>
    </row>
    <row r="42" spans="1:11" ht="29" x14ac:dyDescent="0.35">
      <c r="A42" s="22" t="s">
        <v>98</v>
      </c>
      <c r="B42" s="140" t="s">
        <v>99</v>
      </c>
      <c r="C42" s="35"/>
      <c r="D42" s="35"/>
      <c r="E42" s="35"/>
      <c r="F42" s="35"/>
      <c r="G42" s="35"/>
      <c r="H42" s="35"/>
      <c r="I42" s="35"/>
      <c r="J42" s="35"/>
      <c r="K42" s="35"/>
    </row>
    <row r="43" spans="1:11" ht="29" x14ac:dyDescent="0.35">
      <c r="A43" s="22" t="s">
        <v>100</v>
      </c>
      <c r="B43" s="140" t="s">
        <v>101</v>
      </c>
      <c r="C43" s="35"/>
      <c r="D43" s="35"/>
      <c r="E43" s="35"/>
      <c r="F43" s="35"/>
      <c r="G43" s="35"/>
      <c r="H43" s="35"/>
      <c r="I43" s="35"/>
      <c r="J43" s="35"/>
      <c r="K43" s="35"/>
    </row>
    <row r="44" spans="1:11" ht="29" x14ac:dyDescent="0.35">
      <c r="A44" s="22" t="s">
        <v>102</v>
      </c>
      <c r="B44" s="140" t="s">
        <v>103</v>
      </c>
      <c r="C44" s="35"/>
      <c r="D44" s="35"/>
      <c r="E44" s="35"/>
      <c r="F44" s="35"/>
      <c r="G44" s="35"/>
      <c r="H44" s="35"/>
      <c r="I44" s="35"/>
      <c r="J44" s="35"/>
      <c r="K44" s="35"/>
    </row>
    <row r="45" spans="1:11" ht="29" x14ac:dyDescent="0.35">
      <c r="A45" s="22" t="s">
        <v>104</v>
      </c>
      <c r="B45" s="140" t="s">
        <v>105</v>
      </c>
      <c r="C45" s="35"/>
      <c r="D45" s="35"/>
      <c r="E45" s="35"/>
      <c r="F45" s="35"/>
      <c r="G45" s="35"/>
      <c r="H45" s="35"/>
      <c r="I45" s="35"/>
      <c r="J45" s="35"/>
      <c r="K45" s="35"/>
    </row>
    <row r="46" spans="1:11" x14ac:dyDescent="0.35">
      <c r="A46" s="22" t="s">
        <v>106</v>
      </c>
      <c r="B46" s="140" t="s">
        <v>107</v>
      </c>
      <c r="C46" s="35"/>
      <c r="D46" s="35"/>
      <c r="E46" s="35"/>
      <c r="F46" s="35"/>
      <c r="G46" s="35"/>
      <c r="H46" s="35"/>
      <c r="I46" s="35"/>
      <c r="J46" s="35"/>
      <c r="K46" s="35"/>
    </row>
    <row r="47" spans="1:11" ht="29" x14ac:dyDescent="0.35">
      <c r="A47" s="22" t="s">
        <v>108</v>
      </c>
      <c r="B47" s="140" t="s">
        <v>109</v>
      </c>
      <c r="C47" s="35"/>
      <c r="D47" s="35"/>
      <c r="E47" s="35"/>
      <c r="F47" s="35"/>
      <c r="G47" s="35"/>
      <c r="H47" s="35"/>
      <c r="I47" s="35"/>
      <c r="J47" s="35"/>
      <c r="K47" s="35"/>
    </row>
    <row r="48" spans="1:11" x14ac:dyDescent="0.35">
      <c r="A48" s="22" t="s">
        <v>110</v>
      </c>
      <c r="B48" s="140" t="s">
        <v>111</v>
      </c>
      <c r="C48" s="35"/>
      <c r="D48" s="35"/>
      <c r="E48" s="35"/>
      <c r="F48" s="35"/>
      <c r="G48" s="35"/>
      <c r="H48" s="35"/>
      <c r="I48" s="35"/>
      <c r="J48" s="35"/>
      <c r="K48" s="35"/>
    </row>
    <row r="50" spans="1:11" x14ac:dyDescent="0.35">
      <c r="A50" s="24" t="s">
        <v>113</v>
      </c>
      <c r="B50" s="199" t="s">
        <v>112</v>
      </c>
      <c r="C50" s="200"/>
      <c r="D50" s="200"/>
      <c r="E50" s="200"/>
      <c r="F50" s="200"/>
      <c r="G50" s="200"/>
      <c r="H50" s="200"/>
      <c r="I50" s="200"/>
      <c r="J50" s="200"/>
      <c r="K50" s="200"/>
    </row>
    <row r="51" spans="1:11" ht="29" x14ac:dyDescent="0.35">
      <c r="A51" s="25" t="s">
        <v>114</v>
      </c>
      <c r="B51" s="140" t="s">
        <v>115</v>
      </c>
      <c r="C51" s="35"/>
      <c r="D51" s="35"/>
      <c r="E51" s="35"/>
      <c r="F51" s="35"/>
      <c r="G51" s="35"/>
      <c r="H51" s="35"/>
      <c r="I51" s="35"/>
      <c r="J51" s="35"/>
      <c r="K51" s="35"/>
    </row>
    <row r="52" spans="1:11" ht="29" x14ac:dyDescent="0.35">
      <c r="A52" s="25" t="s">
        <v>116</v>
      </c>
      <c r="B52" s="140" t="s">
        <v>117</v>
      </c>
      <c r="C52" s="35"/>
      <c r="D52" s="35"/>
      <c r="E52" s="35"/>
      <c r="F52" s="35"/>
      <c r="G52" s="35"/>
      <c r="H52" s="35"/>
      <c r="I52" s="35"/>
      <c r="J52" s="35"/>
      <c r="K52" s="35"/>
    </row>
    <row r="53" spans="1:11" ht="29" x14ac:dyDescent="0.35">
      <c r="A53" s="25" t="s">
        <v>118</v>
      </c>
      <c r="B53" s="140" t="s">
        <v>119</v>
      </c>
      <c r="C53" s="35"/>
      <c r="D53" s="35"/>
      <c r="E53" s="35"/>
      <c r="F53" s="35"/>
      <c r="G53" s="35"/>
      <c r="H53" s="35"/>
      <c r="I53" s="35"/>
      <c r="J53" s="35"/>
      <c r="K53" s="35"/>
    </row>
    <row r="54" spans="1:11" ht="29" x14ac:dyDescent="0.35">
      <c r="A54" s="25" t="s">
        <v>120</v>
      </c>
      <c r="B54" s="140" t="s">
        <v>121</v>
      </c>
      <c r="C54" s="35"/>
      <c r="D54" s="35"/>
      <c r="E54" s="35"/>
      <c r="F54" s="35"/>
      <c r="G54" s="35"/>
      <c r="H54" s="35"/>
      <c r="I54" s="35"/>
      <c r="J54" s="35"/>
      <c r="K54" s="35"/>
    </row>
    <row r="55" spans="1:11" x14ac:dyDescent="0.35">
      <c r="A55" s="25" t="s">
        <v>122</v>
      </c>
      <c r="B55" s="140" t="s">
        <v>123</v>
      </c>
      <c r="C55" s="35"/>
      <c r="D55" s="35"/>
      <c r="E55" s="35"/>
      <c r="F55" s="35"/>
      <c r="G55" s="35"/>
      <c r="H55" s="35"/>
      <c r="I55" s="35"/>
      <c r="J55" s="35"/>
      <c r="K55" s="35"/>
    </row>
    <row r="57" spans="1:11" x14ac:dyDescent="0.35">
      <c r="A57" s="26" t="s">
        <v>125</v>
      </c>
      <c r="B57" s="201" t="s">
        <v>124</v>
      </c>
      <c r="C57" s="202"/>
      <c r="D57" s="202"/>
      <c r="E57" s="202"/>
      <c r="F57" s="202"/>
      <c r="G57" s="202"/>
      <c r="H57" s="202"/>
      <c r="I57" s="202"/>
      <c r="J57" s="202"/>
      <c r="K57" s="203"/>
    </row>
    <row r="58" spans="1:11" ht="29" x14ac:dyDescent="0.35">
      <c r="A58" s="26" t="s">
        <v>126</v>
      </c>
      <c r="B58" s="140" t="s">
        <v>127</v>
      </c>
      <c r="C58" s="35"/>
      <c r="D58" s="35"/>
      <c r="E58" s="35"/>
      <c r="F58" s="35"/>
      <c r="G58" s="35"/>
      <c r="H58" s="35"/>
      <c r="I58" s="35"/>
      <c r="J58" s="35"/>
      <c r="K58" s="35"/>
    </row>
    <row r="59" spans="1:11" ht="29" x14ac:dyDescent="0.35">
      <c r="A59" s="26" t="s">
        <v>128</v>
      </c>
      <c r="B59" s="140" t="s">
        <v>141</v>
      </c>
      <c r="C59" s="35"/>
      <c r="D59" s="35"/>
      <c r="E59" s="35"/>
      <c r="F59" s="35"/>
      <c r="G59" s="35"/>
      <c r="H59" s="35"/>
      <c r="I59" s="35"/>
      <c r="J59" s="35"/>
      <c r="K59" s="35"/>
    </row>
    <row r="60" spans="1:11" ht="29" x14ac:dyDescent="0.35">
      <c r="A60" s="26" t="s">
        <v>129</v>
      </c>
      <c r="B60" s="140" t="s">
        <v>130</v>
      </c>
      <c r="C60" s="35"/>
      <c r="D60" s="35"/>
      <c r="E60" s="35"/>
      <c r="F60" s="35"/>
      <c r="G60" s="35"/>
      <c r="H60" s="35"/>
      <c r="I60" s="35"/>
      <c r="J60" s="35"/>
      <c r="K60" s="35"/>
    </row>
    <row r="61" spans="1:11" x14ac:dyDescent="0.35">
      <c r="A61" s="26" t="s">
        <v>131</v>
      </c>
      <c r="B61" s="140" t="s">
        <v>132</v>
      </c>
      <c r="C61" s="35"/>
      <c r="D61" s="35"/>
      <c r="E61" s="35"/>
      <c r="F61" s="35"/>
      <c r="G61" s="35"/>
      <c r="H61" s="35"/>
      <c r="I61" s="35"/>
      <c r="J61" s="35"/>
      <c r="K61" s="35"/>
    </row>
    <row r="62" spans="1:11" x14ac:dyDescent="0.35">
      <c r="A62" s="26" t="s">
        <v>133</v>
      </c>
      <c r="B62" s="140" t="s">
        <v>134</v>
      </c>
      <c r="C62" s="35"/>
      <c r="D62" s="35"/>
      <c r="E62" s="35"/>
      <c r="F62" s="35"/>
      <c r="G62" s="35"/>
      <c r="H62" s="35"/>
      <c r="I62" s="35"/>
      <c r="J62" s="35"/>
      <c r="K62" s="35"/>
    </row>
    <row r="63" spans="1:11" ht="43.5" x14ac:dyDescent="0.35">
      <c r="A63" s="26" t="s">
        <v>135</v>
      </c>
      <c r="B63" s="140" t="s">
        <v>142</v>
      </c>
      <c r="C63" s="35"/>
      <c r="D63" s="35"/>
      <c r="E63" s="35"/>
      <c r="F63" s="35"/>
      <c r="G63" s="35"/>
      <c r="H63" s="35"/>
      <c r="I63" s="35"/>
      <c r="J63" s="35"/>
      <c r="K63" s="35"/>
    </row>
    <row r="64" spans="1:11" ht="29" x14ac:dyDescent="0.35">
      <c r="A64" s="26" t="s">
        <v>136</v>
      </c>
      <c r="B64" s="140" t="s">
        <v>143</v>
      </c>
      <c r="C64" s="35"/>
      <c r="D64" s="35"/>
      <c r="E64" s="35"/>
      <c r="F64" s="35"/>
      <c r="G64" s="35"/>
      <c r="H64" s="35"/>
      <c r="I64" s="35"/>
      <c r="J64" s="35"/>
      <c r="K64" s="35"/>
    </row>
    <row r="65" spans="1:11" ht="29" x14ac:dyDescent="0.35">
      <c r="A65" s="26" t="s">
        <v>137</v>
      </c>
      <c r="B65" s="140" t="s">
        <v>144</v>
      </c>
      <c r="C65" s="35"/>
      <c r="D65" s="35"/>
      <c r="E65" s="35"/>
      <c r="F65" s="35"/>
      <c r="G65" s="35"/>
      <c r="H65" s="35"/>
      <c r="I65" s="35"/>
      <c r="J65" s="35"/>
      <c r="K65" s="35"/>
    </row>
    <row r="66" spans="1:11" x14ac:dyDescent="0.35">
      <c r="A66" s="26" t="s">
        <v>138</v>
      </c>
      <c r="B66" s="140" t="s">
        <v>145</v>
      </c>
      <c r="C66" s="35"/>
      <c r="D66" s="35"/>
      <c r="E66" s="35"/>
      <c r="F66" s="35"/>
      <c r="G66" s="35"/>
      <c r="H66" s="35"/>
      <c r="I66" s="35"/>
      <c r="J66" s="35"/>
      <c r="K66" s="35"/>
    </row>
    <row r="67" spans="1:11" x14ac:dyDescent="0.35">
      <c r="A67" s="26" t="s">
        <v>139</v>
      </c>
      <c r="B67" s="140" t="s">
        <v>146</v>
      </c>
      <c r="C67" s="35"/>
      <c r="D67" s="35"/>
      <c r="E67" s="35"/>
      <c r="F67" s="35"/>
      <c r="G67" s="35"/>
      <c r="H67" s="35"/>
      <c r="I67" s="35"/>
      <c r="J67" s="35"/>
      <c r="K67" s="35"/>
    </row>
    <row r="68" spans="1:11" ht="29" x14ac:dyDescent="0.35">
      <c r="A68" s="26" t="s">
        <v>140</v>
      </c>
      <c r="B68" s="140" t="s">
        <v>147</v>
      </c>
      <c r="C68" s="35"/>
      <c r="D68" s="35"/>
      <c r="E68" s="35"/>
      <c r="F68" s="35"/>
      <c r="G68" s="35"/>
      <c r="H68" s="35"/>
      <c r="I68" s="35"/>
      <c r="J68" s="35"/>
      <c r="K68" s="35"/>
    </row>
    <row r="70" spans="1:11" x14ac:dyDescent="0.35">
      <c r="A70" s="27" t="s">
        <v>149</v>
      </c>
      <c r="B70" s="189" t="s">
        <v>148</v>
      </c>
      <c r="C70" s="190"/>
      <c r="D70" s="190"/>
      <c r="E70" s="190"/>
      <c r="F70" s="190"/>
      <c r="G70" s="190"/>
      <c r="H70" s="190"/>
      <c r="I70" s="190"/>
      <c r="J70" s="190"/>
      <c r="K70" s="191"/>
    </row>
    <row r="71" spans="1:11" x14ac:dyDescent="0.35">
      <c r="A71" s="27" t="s">
        <v>150</v>
      </c>
      <c r="B71" s="140" t="s">
        <v>151</v>
      </c>
      <c r="C71" s="35"/>
      <c r="D71" s="35"/>
      <c r="E71" s="35"/>
      <c r="F71" s="35"/>
      <c r="G71" s="35"/>
      <c r="H71" s="35"/>
      <c r="I71" s="35"/>
      <c r="J71" s="35"/>
      <c r="K71" s="35"/>
    </row>
    <row r="72" spans="1:11" ht="29" x14ac:dyDescent="0.35">
      <c r="A72" s="27" t="s">
        <v>152</v>
      </c>
      <c r="B72" s="140" t="s">
        <v>153</v>
      </c>
      <c r="C72" s="35"/>
      <c r="D72" s="35"/>
      <c r="E72" s="35"/>
      <c r="F72" s="35"/>
      <c r="G72" s="35"/>
      <c r="H72" s="35"/>
      <c r="I72" s="35"/>
      <c r="J72" s="35"/>
      <c r="K72" s="35"/>
    </row>
    <row r="73" spans="1:11" ht="43.5" x14ac:dyDescent="0.35">
      <c r="A73" s="27" t="s">
        <v>154</v>
      </c>
      <c r="B73" s="140" t="s">
        <v>155</v>
      </c>
      <c r="C73" s="35"/>
      <c r="D73" s="35"/>
      <c r="E73" s="35"/>
      <c r="F73" s="35"/>
      <c r="G73" s="35"/>
      <c r="H73" s="35"/>
      <c r="I73" s="35"/>
      <c r="J73" s="35"/>
      <c r="K73" s="35"/>
    </row>
    <row r="74" spans="1:11" ht="29" x14ac:dyDescent="0.35">
      <c r="A74" s="27" t="s">
        <v>156</v>
      </c>
      <c r="B74" s="140" t="s">
        <v>157</v>
      </c>
      <c r="C74" s="35"/>
      <c r="D74" s="35"/>
      <c r="E74" s="35"/>
      <c r="F74" s="35"/>
      <c r="G74" s="35"/>
      <c r="H74" s="35"/>
      <c r="I74" s="35"/>
      <c r="J74" s="35"/>
      <c r="K74" s="35"/>
    </row>
    <row r="75" spans="1:11" ht="43.5" x14ac:dyDescent="0.35">
      <c r="A75" s="27" t="s">
        <v>158</v>
      </c>
      <c r="B75" s="140" t="s">
        <v>159</v>
      </c>
      <c r="C75" s="35"/>
      <c r="D75" s="35"/>
      <c r="E75" s="35"/>
      <c r="F75" s="35"/>
      <c r="G75" s="35"/>
      <c r="H75" s="35"/>
      <c r="I75" s="35"/>
      <c r="J75" s="35"/>
      <c r="K75" s="35"/>
    </row>
    <row r="76" spans="1:11" ht="29" x14ac:dyDescent="0.35">
      <c r="A76" s="27" t="s">
        <v>160</v>
      </c>
      <c r="B76" s="140" t="s">
        <v>161</v>
      </c>
      <c r="C76" s="35"/>
      <c r="D76" s="35"/>
      <c r="E76" s="35"/>
      <c r="F76" s="35"/>
      <c r="G76" s="35"/>
      <c r="H76" s="35"/>
      <c r="I76" s="35"/>
      <c r="J76" s="35"/>
      <c r="K76" s="35"/>
    </row>
    <row r="77" spans="1:11" ht="29" x14ac:dyDescent="0.35">
      <c r="A77" s="27" t="s">
        <v>162</v>
      </c>
      <c r="B77" s="140" t="s">
        <v>163</v>
      </c>
      <c r="C77" s="35"/>
      <c r="D77" s="35"/>
      <c r="E77" s="35"/>
      <c r="F77" s="35"/>
      <c r="G77" s="35"/>
      <c r="H77" s="35"/>
      <c r="I77" s="35"/>
      <c r="J77" s="35"/>
      <c r="K77" s="35"/>
    </row>
    <row r="78" spans="1:11" ht="29" x14ac:dyDescent="0.35">
      <c r="A78" s="27" t="s">
        <v>164</v>
      </c>
      <c r="B78" s="140" t="s">
        <v>165</v>
      </c>
      <c r="C78" s="35"/>
      <c r="D78" s="35"/>
      <c r="E78" s="35"/>
      <c r="F78" s="35"/>
      <c r="G78" s="35"/>
      <c r="H78" s="35"/>
      <c r="I78" s="35"/>
      <c r="J78" s="35"/>
      <c r="K78" s="35"/>
    </row>
    <row r="79" spans="1:11" x14ac:dyDescent="0.35">
      <c r="A79" s="27" t="s">
        <v>166</v>
      </c>
      <c r="B79" s="140" t="s">
        <v>167</v>
      </c>
      <c r="C79" s="35"/>
      <c r="D79" s="35"/>
      <c r="E79" s="35"/>
      <c r="F79" s="35"/>
      <c r="G79" s="35"/>
      <c r="H79" s="35"/>
      <c r="I79" s="35"/>
      <c r="J79" s="35"/>
      <c r="K79" s="35"/>
    </row>
    <row r="80" spans="1:11" ht="29" x14ac:dyDescent="0.35">
      <c r="A80" s="27" t="s">
        <v>168</v>
      </c>
      <c r="B80" s="140" t="s">
        <v>169</v>
      </c>
      <c r="C80" s="35"/>
      <c r="D80" s="35"/>
      <c r="E80" s="35"/>
      <c r="F80" s="35"/>
      <c r="G80" s="35"/>
      <c r="H80" s="35"/>
      <c r="I80" s="35"/>
      <c r="J80" s="35"/>
      <c r="K80" s="35"/>
    </row>
    <row r="81" spans="1:11" ht="29" x14ac:dyDescent="0.35">
      <c r="A81" s="27" t="s">
        <v>170</v>
      </c>
      <c r="B81" s="140" t="s">
        <v>171</v>
      </c>
      <c r="C81" s="35"/>
      <c r="D81" s="35"/>
      <c r="E81" s="35"/>
      <c r="F81" s="35"/>
      <c r="G81" s="35"/>
      <c r="H81" s="35"/>
      <c r="I81" s="35"/>
      <c r="J81" s="35"/>
      <c r="K81" s="35"/>
    </row>
    <row r="82" spans="1:11" x14ac:dyDescent="0.35">
      <c r="A82" s="27" t="s">
        <v>172</v>
      </c>
      <c r="B82" s="140" t="s">
        <v>173</v>
      </c>
      <c r="C82" s="35"/>
      <c r="D82" s="35"/>
      <c r="E82" s="35"/>
      <c r="F82" s="35"/>
      <c r="G82" s="35"/>
      <c r="H82" s="35"/>
      <c r="I82" s="35"/>
      <c r="J82" s="35"/>
      <c r="K82" s="35"/>
    </row>
    <row r="83" spans="1:11" ht="29" x14ac:dyDescent="0.35">
      <c r="A83" s="27" t="s">
        <v>174</v>
      </c>
      <c r="B83" s="140" t="s">
        <v>175</v>
      </c>
      <c r="C83" s="35"/>
      <c r="D83" s="35"/>
      <c r="E83" s="35"/>
      <c r="F83" s="35"/>
      <c r="G83" s="35"/>
      <c r="H83" s="35"/>
      <c r="I83" s="35"/>
      <c r="J83" s="35"/>
      <c r="K83" s="35"/>
    </row>
    <row r="84" spans="1:11" ht="29" x14ac:dyDescent="0.35">
      <c r="A84" s="27" t="s">
        <v>176</v>
      </c>
      <c r="B84" s="140" t="s">
        <v>177</v>
      </c>
      <c r="C84" s="35"/>
      <c r="D84" s="35"/>
      <c r="E84" s="35"/>
      <c r="F84" s="35"/>
      <c r="G84" s="35"/>
      <c r="H84" s="35"/>
      <c r="I84" s="35"/>
      <c r="J84" s="35"/>
      <c r="K84" s="35"/>
    </row>
    <row r="85" spans="1:11" x14ac:dyDescent="0.35">
      <c r="A85" s="27" t="s">
        <v>178</v>
      </c>
      <c r="B85" s="140" t="s">
        <v>179</v>
      </c>
      <c r="C85" s="35"/>
      <c r="D85" s="35"/>
      <c r="E85" s="35"/>
      <c r="F85" s="35"/>
      <c r="G85" s="35"/>
      <c r="H85" s="35"/>
      <c r="I85" s="35"/>
      <c r="J85" s="35"/>
      <c r="K85" s="35"/>
    </row>
    <row r="86" spans="1:11" ht="29" x14ac:dyDescent="0.35">
      <c r="A86" s="27" t="s">
        <v>180</v>
      </c>
      <c r="B86" s="140" t="s">
        <v>181</v>
      </c>
      <c r="C86" s="35"/>
      <c r="D86" s="35"/>
      <c r="E86" s="35"/>
      <c r="F86" s="35"/>
      <c r="G86" s="35"/>
      <c r="H86" s="35"/>
      <c r="I86" s="35"/>
      <c r="J86" s="35"/>
      <c r="K86" s="35"/>
    </row>
    <row r="94" spans="1:11" x14ac:dyDescent="0.35">
      <c r="B94" s="159"/>
    </row>
  </sheetData>
  <mergeCells count="8">
    <mergeCell ref="A1:C3"/>
    <mergeCell ref="B70:K70"/>
    <mergeCell ref="B36:K36"/>
    <mergeCell ref="B26:K26"/>
    <mergeCell ref="B15:K15"/>
    <mergeCell ref="B5:K5"/>
    <mergeCell ref="B50:K50"/>
    <mergeCell ref="B57:K57"/>
  </mergeCells>
  <phoneticPr fontId="12"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O87"/>
  <sheetViews>
    <sheetView tabSelected="1" zoomScale="70" zoomScaleNormal="70" workbookViewId="0">
      <selection activeCell="C17" sqref="C17"/>
    </sheetView>
  </sheetViews>
  <sheetFormatPr defaultRowHeight="14.5" x14ac:dyDescent="0.35"/>
  <cols>
    <col min="1" max="1" width="9.453125" style="143" customWidth="1"/>
    <col min="2" max="2" width="12.81640625" style="143" customWidth="1"/>
    <col min="3" max="4" width="13.81640625" customWidth="1"/>
    <col min="5" max="5" width="10.54296875" customWidth="1"/>
    <col min="6" max="6" width="9.81640625" customWidth="1"/>
    <col min="7" max="7" width="16" customWidth="1"/>
    <col min="8" max="8" width="14.81640625" customWidth="1"/>
    <col min="9" max="10" width="20.81640625" customWidth="1"/>
    <col min="11" max="11" width="20.81640625" style="104" customWidth="1"/>
    <col min="12" max="12" width="12.81640625" style="104" customWidth="1"/>
    <col min="13" max="13" width="10.81640625" customWidth="1"/>
  </cols>
  <sheetData>
    <row r="2" spans="1:15" ht="15" customHeight="1" x14ac:dyDescent="0.35">
      <c r="B2" s="214" t="s">
        <v>0</v>
      </c>
      <c r="C2" s="214" t="s">
        <v>202</v>
      </c>
      <c r="D2" s="204" t="s">
        <v>240</v>
      </c>
      <c r="E2" s="215" t="s">
        <v>182</v>
      </c>
      <c r="F2" s="215"/>
      <c r="G2" s="215"/>
      <c r="H2" s="215"/>
      <c r="I2" s="215"/>
      <c r="J2" s="216" t="s">
        <v>183</v>
      </c>
      <c r="K2" s="217"/>
      <c r="L2" s="217"/>
      <c r="M2" s="218"/>
      <c r="N2" s="177"/>
      <c r="O2" s="29"/>
    </row>
    <row r="3" spans="1:15" ht="32.15" customHeight="1" x14ac:dyDescent="0.35">
      <c r="B3" s="214"/>
      <c r="C3" s="214"/>
      <c r="D3" s="205"/>
      <c r="E3" s="219" t="s">
        <v>1</v>
      </c>
      <c r="F3" s="219" t="s">
        <v>2</v>
      </c>
      <c r="G3" s="219" t="s">
        <v>3</v>
      </c>
      <c r="H3" s="219" t="s">
        <v>4</v>
      </c>
      <c r="I3" s="219" t="s">
        <v>5</v>
      </c>
      <c r="J3" s="216" t="s">
        <v>184</v>
      </c>
      <c r="K3" s="217"/>
      <c r="L3" s="217"/>
      <c r="M3" s="218"/>
      <c r="N3" s="177"/>
      <c r="O3" s="29"/>
    </row>
    <row r="4" spans="1:15" ht="55" customHeight="1" thickBot="1" x14ac:dyDescent="0.4">
      <c r="B4" s="214"/>
      <c r="C4" s="214"/>
      <c r="D4" s="206"/>
      <c r="E4" s="220"/>
      <c r="F4" s="220"/>
      <c r="G4" s="220"/>
      <c r="H4" s="220"/>
      <c r="I4" s="220"/>
      <c r="J4" s="174" t="s">
        <v>188</v>
      </c>
      <c r="K4" s="175" t="s">
        <v>189</v>
      </c>
      <c r="L4" s="173" t="s">
        <v>239</v>
      </c>
      <c r="M4" s="176" t="s">
        <v>190</v>
      </c>
      <c r="N4" s="29"/>
    </row>
    <row r="5" spans="1:15" ht="15" thickTop="1" x14ac:dyDescent="0.35"/>
    <row r="6" spans="1:15" x14ac:dyDescent="0.35">
      <c r="A6" s="144" t="s">
        <v>32</v>
      </c>
      <c r="B6" s="138" t="s">
        <v>33</v>
      </c>
      <c r="C6" s="138"/>
      <c r="D6" s="162"/>
      <c r="E6" s="138"/>
      <c r="F6" s="138"/>
      <c r="G6" s="138"/>
      <c r="H6" s="138"/>
      <c r="I6" s="138"/>
      <c r="J6" s="160"/>
      <c r="K6" s="138"/>
      <c r="L6" s="178"/>
    </row>
    <row r="7" spans="1:15" x14ac:dyDescent="0.35">
      <c r="A7" s="144" t="s">
        <v>34</v>
      </c>
      <c r="B7" s="158" t="s">
        <v>7</v>
      </c>
      <c r="C7" s="5" t="s">
        <v>8</v>
      </c>
      <c r="D7" s="5"/>
      <c r="E7" s="28"/>
      <c r="F7" s="28"/>
      <c r="G7" s="28"/>
      <c r="H7" s="17"/>
      <c r="I7" s="28"/>
      <c r="J7" s="105">
        <v>0.5</v>
      </c>
      <c r="K7" s="105">
        <v>2.5</v>
      </c>
      <c r="L7" s="179">
        <v>2</v>
      </c>
      <c r="M7" s="166" t="str">
        <f t="shared" ref="M7:M14" si="0">IF(OR(AND(L7&lt;=K7, L7&gt;=J7),L7=""),"","check")</f>
        <v/>
      </c>
    </row>
    <row r="8" spans="1:15" x14ac:dyDescent="0.35">
      <c r="A8" s="144" t="s">
        <v>35</v>
      </c>
      <c r="B8" s="157" t="s">
        <v>7</v>
      </c>
      <c r="C8" s="5" t="s">
        <v>10</v>
      </c>
      <c r="D8" s="5"/>
      <c r="E8" s="28"/>
      <c r="F8" s="28"/>
      <c r="G8" s="28"/>
      <c r="H8" s="17"/>
      <c r="I8" s="28"/>
      <c r="J8" s="105">
        <v>0.5</v>
      </c>
      <c r="K8" s="105">
        <v>2.5</v>
      </c>
      <c r="L8" s="179">
        <v>1</v>
      </c>
      <c r="M8" s="166" t="str">
        <f t="shared" si="0"/>
        <v/>
      </c>
    </row>
    <row r="9" spans="1:15" x14ac:dyDescent="0.35">
      <c r="A9" s="144" t="s">
        <v>38</v>
      </c>
      <c r="B9" s="157" t="s">
        <v>7</v>
      </c>
      <c r="C9" s="5" t="s">
        <v>14</v>
      </c>
      <c r="D9" s="5"/>
      <c r="E9" s="28"/>
      <c r="F9" s="28"/>
      <c r="G9" s="28"/>
      <c r="H9" s="17"/>
      <c r="I9" s="28"/>
      <c r="J9" s="105">
        <v>0.8</v>
      </c>
      <c r="K9" s="105">
        <v>3</v>
      </c>
      <c r="L9" s="179">
        <v>2</v>
      </c>
      <c r="M9" s="166" t="str">
        <f t="shared" si="0"/>
        <v/>
      </c>
    </row>
    <row r="10" spans="1:15" x14ac:dyDescent="0.35">
      <c r="A10" s="144" t="s">
        <v>40</v>
      </c>
      <c r="B10" s="157" t="s">
        <v>7</v>
      </c>
      <c r="C10" s="5" t="s">
        <v>15</v>
      </c>
      <c r="D10" s="5"/>
      <c r="E10" s="28"/>
      <c r="F10" s="28"/>
      <c r="G10" s="28"/>
      <c r="H10" s="17"/>
      <c r="I10" s="28"/>
      <c r="J10" s="105">
        <v>0.5</v>
      </c>
      <c r="K10" s="105">
        <v>2.5</v>
      </c>
      <c r="L10" s="179">
        <v>1</v>
      </c>
      <c r="M10" s="166" t="str">
        <f t="shared" si="0"/>
        <v/>
      </c>
    </row>
    <row r="11" spans="1:15" x14ac:dyDescent="0.35">
      <c r="A11" s="144" t="s">
        <v>42</v>
      </c>
      <c r="B11" s="157" t="s">
        <v>31</v>
      </c>
      <c r="C11" s="5" t="s">
        <v>16</v>
      </c>
      <c r="D11" s="5"/>
      <c r="E11" s="28"/>
      <c r="F11" s="28"/>
      <c r="G11" s="28"/>
      <c r="H11" s="17"/>
      <c r="I11" s="28"/>
      <c r="J11" s="105">
        <v>0</v>
      </c>
      <c r="K11" s="105">
        <v>1.5</v>
      </c>
      <c r="L11" s="179">
        <v>1</v>
      </c>
      <c r="M11" s="166" t="str">
        <f t="shared" si="0"/>
        <v/>
      </c>
    </row>
    <row r="12" spans="1:15" x14ac:dyDescent="0.35">
      <c r="A12" s="144" t="s">
        <v>44</v>
      </c>
      <c r="B12" s="157" t="s">
        <v>7</v>
      </c>
      <c r="C12" s="5" t="s">
        <v>17</v>
      </c>
      <c r="D12" s="5"/>
      <c r="E12" s="28"/>
      <c r="F12" s="28"/>
      <c r="G12" s="28"/>
      <c r="H12" s="17"/>
      <c r="I12" s="28"/>
      <c r="J12" s="105">
        <v>0.5</v>
      </c>
      <c r="K12" s="105">
        <v>2</v>
      </c>
      <c r="L12" s="179">
        <v>1</v>
      </c>
      <c r="M12" s="166" t="str">
        <f t="shared" si="0"/>
        <v/>
      </c>
    </row>
    <row r="13" spans="1:15" x14ac:dyDescent="0.35">
      <c r="A13" s="144" t="s">
        <v>46</v>
      </c>
      <c r="B13" s="157" t="s">
        <v>31</v>
      </c>
      <c r="C13" s="5" t="s">
        <v>18</v>
      </c>
      <c r="D13" s="5"/>
      <c r="E13" s="28"/>
      <c r="F13" s="28"/>
      <c r="G13" s="28"/>
      <c r="H13" s="17"/>
      <c r="I13" s="28"/>
      <c r="J13" s="105">
        <v>0</v>
      </c>
      <c r="K13" s="105">
        <v>1.5</v>
      </c>
      <c r="L13" s="179">
        <v>1</v>
      </c>
      <c r="M13" s="166" t="str">
        <f t="shared" si="0"/>
        <v/>
      </c>
    </row>
    <row r="14" spans="1:15" x14ac:dyDescent="0.35">
      <c r="A14" s="144" t="s">
        <v>48</v>
      </c>
      <c r="B14" s="157" t="s">
        <v>31</v>
      </c>
      <c r="C14" s="5" t="s">
        <v>19</v>
      </c>
      <c r="D14" s="5"/>
      <c r="E14" s="28"/>
      <c r="F14" s="28"/>
      <c r="G14" s="28"/>
      <c r="H14" s="17"/>
      <c r="I14" s="28"/>
      <c r="J14" s="105">
        <v>0</v>
      </c>
      <c r="K14" s="105">
        <v>1.5</v>
      </c>
      <c r="L14" s="179">
        <v>1</v>
      </c>
      <c r="M14" s="166" t="str">
        <f t="shared" si="0"/>
        <v/>
      </c>
    </row>
    <row r="16" spans="1:15" x14ac:dyDescent="0.35">
      <c r="A16" s="145" t="s">
        <v>51</v>
      </c>
      <c r="B16" s="209" t="s">
        <v>50</v>
      </c>
      <c r="C16" s="209"/>
      <c r="D16" s="209"/>
      <c r="E16" s="209"/>
      <c r="F16" s="209"/>
      <c r="G16" s="209"/>
      <c r="H16" s="209"/>
      <c r="I16" s="209"/>
      <c r="J16" s="209"/>
      <c r="K16" s="209"/>
      <c r="L16" s="209"/>
      <c r="M16" s="210"/>
    </row>
    <row r="17" spans="1:13" x14ac:dyDescent="0.35">
      <c r="A17" s="146" t="s">
        <v>52</v>
      </c>
      <c r="B17" s="146" t="s">
        <v>7</v>
      </c>
      <c r="C17" s="5" t="s">
        <v>20</v>
      </c>
      <c r="D17" s="5"/>
      <c r="E17" s="5"/>
      <c r="F17" s="5"/>
      <c r="G17" s="5"/>
      <c r="H17" s="5"/>
      <c r="I17" s="5"/>
      <c r="J17" s="106">
        <v>0.5</v>
      </c>
      <c r="K17" s="106">
        <v>2.5</v>
      </c>
      <c r="L17" s="179">
        <v>2</v>
      </c>
      <c r="M17" s="166" t="str">
        <f t="shared" ref="M17:M25" si="1">IF(OR(AND(L17&lt;=K17, L17&gt;=J17),L17=""),"","check")</f>
        <v/>
      </c>
    </row>
    <row r="18" spans="1:13" x14ac:dyDescent="0.35">
      <c r="A18" s="146" t="s">
        <v>54</v>
      </c>
      <c r="B18" s="146" t="s">
        <v>7</v>
      </c>
      <c r="C18" s="5" t="s">
        <v>21</v>
      </c>
      <c r="D18" s="5"/>
      <c r="E18" s="5"/>
      <c r="F18" s="5"/>
      <c r="G18" s="5"/>
      <c r="H18" s="5"/>
      <c r="I18" s="5"/>
      <c r="J18" s="106">
        <v>0.8</v>
      </c>
      <c r="K18" s="106">
        <v>3</v>
      </c>
      <c r="L18" s="179">
        <v>2</v>
      </c>
      <c r="M18" s="166" t="str">
        <f t="shared" si="1"/>
        <v/>
      </c>
    </row>
    <row r="19" spans="1:13" x14ac:dyDescent="0.35">
      <c r="A19" s="146" t="s">
        <v>56</v>
      </c>
      <c r="B19" s="146" t="s">
        <v>7</v>
      </c>
      <c r="C19" s="5" t="s">
        <v>242</v>
      </c>
      <c r="D19" s="5"/>
      <c r="E19" s="5"/>
      <c r="F19" s="5"/>
      <c r="G19" s="5"/>
      <c r="H19" s="5"/>
      <c r="I19" s="5"/>
      <c r="J19" s="106">
        <v>1</v>
      </c>
      <c r="K19" s="106">
        <v>3</v>
      </c>
      <c r="L19" s="179">
        <v>2</v>
      </c>
      <c r="M19" s="166" t="str">
        <f t="shared" si="1"/>
        <v/>
      </c>
    </row>
    <row r="20" spans="1:13" x14ac:dyDescent="0.35">
      <c r="A20" s="146" t="s">
        <v>58</v>
      </c>
      <c r="B20" s="146" t="s">
        <v>7</v>
      </c>
      <c r="C20" s="5" t="s">
        <v>243</v>
      </c>
      <c r="D20" s="5"/>
      <c r="E20" s="5"/>
      <c r="F20" s="5"/>
      <c r="G20" s="5"/>
      <c r="H20" s="5"/>
      <c r="I20" s="5"/>
      <c r="J20" s="106">
        <v>0.5</v>
      </c>
      <c r="K20" s="106">
        <v>3</v>
      </c>
      <c r="L20" s="179">
        <v>2</v>
      </c>
      <c r="M20" s="166" t="str">
        <f t="shared" si="1"/>
        <v/>
      </c>
    </row>
    <row r="21" spans="1:13" s="1" customFormat="1" x14ac:dyDescent="0.35">
      <c r="A21" s="147" t="s">
        <v>60</v>
      </c>
      <c r="B21" s="146" t="s">
        <v>7</v>
      </c>
      <c r="C21" s="5" t="s">
        <v>244</v>
      </c>
      <c r="D21" s="5"/>
      <c r="E21" s="6"/>
      <c r="F21" s="6"/>
      <c r="G21" s="6"/>
      <c r="H21" s="6"/>
      <c r="I21" s="6"/>
      <c r="J21" s="106">
        <v>1</v>
      </c>
      <c r="K21" s="107">
        <v>3</v>
      </c>
      <c r="L21" s="179">
        <v>2</v>
      </c>
      <c r="M21" s="166" t="str">
        <f t="shared" si="1"/>
        <v/>
      </c>
    </row>
    <row r="22" spans="1:13" s="1" customFormat="1" x14ac:dyDescent="0.35">
      <c r="A22" s="147" t="s">
        <v>62</v>
      </c>
      <c r="B22" s="146" t="s">
        <v>7</v>
      </c>
      <c r="C22" s="5" t="s">
        <v>245</v>
      </c>
      <c r="D22" s="5"/>
      <c r="E22" s="6"/>
      <c r="F22" s="6"/>
      <c r="G22" s="6"/>
      <c r="H22" s="6"/>
      <c r="I22" s="6"/>
      <c r="J22" s="106">
        <v>0.5</v>
      </c>
      <c r="K22" s="107">
        <v>3</v>
      </c>
      <c r="L22" s="179">
        <v>2</v>
      </c>
      <c r="M22" s="166" t="str">
        <f t="shared" si="1"/>
        <v/>
      </c>
    </row>
    <row r="23" spans="1:13" s="1" customFormat="1" x14ac:dyDescent="0.35">
      <c r="A23" s="147" t="s">
        <v>64</v>
      </c>
      <c r="B23" s="146" t="s">
        <v>7</v>
      </c>
      <c r="C23" s="5" t="s">
        <v>246</v>
      </c>
      <c r="D23" s="5"/>
      <c r="E23" s="6"/>
      <c r="F23" s="6"/>
      <c r="G23" s="6"/>
      <c r="H23" s="6"/>
      <c r="I23" s="6"/>
      <c r="J23" s="106">
        <v>1</v>
      </c>
      <c r="K23" s="107">
        <v>3</v>
      </c>
      <c r="L23" s="179">
        <v>2</v>
      </c>
      <c r="M23" s="166" t="str">
        <f t="shared" si="1"/>
        <v/>
      </c>
    </row>
    <row r="24" spans="1:13" s="1" customFormat="1" x14ac:dyDescent="0.35">
      <c r="A24" s="147" t="s">
        <v>65</v>
      </c>
      <c r="B24" s="146" t="s">
        <v>7</v>
      </c>
      <c r="C24" s="5" t="s">
        <v>245</v>
      </c>
      <c r="D24" s="5"/>
      <c r="E24" s="6"/>
      <c r="F24" s="6"/>
      <c r="G24" s="6"/>
      <c r="H24" s="6"/>
      <c r="I24" s="6"/>
      <c r="J24" s="106">
        <v>0.5</v>
      </c>
      <c r="K24" s="107">
        <v>2.5</v>
      </c>
      <c r="L24" s="179">
        <v>2</v>
      </c>
      <c r="M24" s="166" t="str">
        <f t="shared" si="1"/>
        <v/>
      </c>
    </row>
    <row r="25" spans="1:13" s="1" customFormat="1" x14ac:dyDescent="0.35">
      <c r="A25" s="147" t="s">
        <v>67</v>
      </c>
      <c r="B25" s="146" t="s">
        <v>31</v>
      </c>
      <c r="C25" s="5" t="s">
        <v>244</v>
      </c>
      <c r="D25" s="5"/>
      <c r="E25" s="6"/>
      <c r="F25" s="6"/>
      <c r="G25" s="6"/>
      <c r="H25" s="6"/>
      <c r="I25" s="6"/>
      <c r="J25" s="106">
        <v>0</v>
      </c>
      <c r="K25" s="107">
        <v>1</v>
      </c>
      <c r="L25" s="179">
        <v>2</v>
      </c>
      <c r="M25" s="166" t="str">
        <f t="shared" si="1"/>
        <v>check</v>
      </c>
    </row>
    <row r="26" spans="1:13" s="1" customFormat="1" x14ac:dyDescent="0.35">
      <c r="A26" s="148"/>
      <c r="B26" s="148"/>
      <c r="K26" s="108"/>
      <c r="L26" s="108"/>
    </row>
    <row r="27" spans="1:13" s="1" customFormat="1" x14ac:dyDescent="0.35">
      <c r="A27" s="149" t="s">
        <v>69</v>
      </c>
      <c r="B27" s="211" t="s">
        <v>68</v>
      </c>
      <c r="C27" s="211"/>
      <c r="D27" s="211"/>
      <c r="E27" s="211"/>
      <c r="F27" s="211"/>
      <c r="G27" s="211"/>
      <c r="H27" s="211"/>
      <c r="I27" s="211"/>
      <c r="J27" s="211"/>
      <c r="K27" s="211"/>
      <c r="L27" s="211"/>
      <c r="M27" s="212"/>
    </row>
    <row r="28" spans="1:13" s="1" customFormat="1" x14ac:dyDescent="0.35">
      <c r="A28" s="150" t="s">
        <v>70</v>
      </c>
      <c r="B28" s="150" t="s">
        <v>7</v>
      </c>
      <c r="C28" s="5" t="s">
        <v>243</v>
      </c>
      <c r="D28" s="5"/>
      <c r="E28" s="5"/>
      <c r="F28" s="5"/>
      <c r="G28" s="5"/>
      <c r="H28" s="5"/>
      <c r="I28" s="5"/>
      <c r="J28" s="167">
        <v>0.8</v>
      </c>
      <c r="K28" s="167">
        <v>3</v>
      </c>
      <c r="L28" s="179">
        <v>2</v>
      </c>
      <c r="M28" s="166" t="str">
        <f t="shared" ref="M28:M35" si="2">IF(OR(AND(L28&lt;=K28, L28&gt;=J28),L28=""),"","check")</f>
        <v/>
      </c>
    </row>
    <row r="29" spans="1:13" x14ac:dyDescent="0.35">
      <c r="A29" s="150" t="s">
        <v>72</v>
      </c>
      <c r="B29" s="150" t="s">
        <v>7</v>
      </c>
      <c r="C29" s="5" t="s">
        <v>242</v>
      </c>
      <c r="D29" s="5"/>
      <c r="E29" s="5"/>
      <c r="F29" s="5"/>
      <c r="G29" s="5"/>
      <c r="H29" s="5"/>
      <c r="I29" s="5"/>
      <c r="J29" s="167">
        <v>0.5</v>
      </c>
      <c r="K29" s="167">
        <v>2.5</v>
      </c>
      <c r="L29" s="179">
        <v>2</v>
      </c>
      <c r="M29" s="166" t="str">
        <f t="shared" si="2"/>
        <v/>
      </c>
    </row>
    <row r="30" spans="1:13" x14ac:dyDescent="0.35">
      <c r="A30" s="150" t="s">
        <v>74</v>
      </c>
      <c r="B30" s="150" t="s">
        <v>7</v>
      </c>
      <c r="C30" s="5" t="s">
        <v>21</v>
      </c>
      <c r="D30" s="5"/>
      <c r="E30" s="5"/>
      <c r="F30" s="5"/>
      <c r="G30" s="5"/>
      <c r="H30" s="5"/>
      <c r="I30" s="5"/>
      <c r="J30" s="167">
        <v>1</v>
      </c>
      <c r="K30" s="167">
        <v>3.5</v>
      </c>
      <c r="L30" s="179">
        <v>2</v>
      </c>
      <c r="M30" s="166" t="str">
        <f t="shared" si="2"/>
        <v/>
      </c>
    </row>
    <row r="31" spans="1:13" x14ac:dyDescent="0.35">
      <c r="A31" s="150" t="s">
        <v>76</v>
      </c>
      <c r="B31" s="150" t="s">
        <v>7</v>
      </c>
      <c r="C31" s="5" t="s">
        <v>20</v>
      </c>
      <c r="D31" s="5"/>
      <c r="E31" s="5"/>
      <c r="F31" s="5"/>
      <c r="G31" s="5"/>
      <c r="H31" s="5"/>
      <c r="I31" s="5"/>
      <c r="J31" s="167">
        <v>0.8</v>
      </c>
      <c r="K31" s="167">
        <v>3</v>
      </c>
      <c r="L31" s="179">
        <v>2</v>
      </c>
      <c r="M31" s="166" t="str">
        <f t="shared" si="2"/>
        <v/>
      </c>
    </row>
    <row r="32" spans="1:13" x14ac:dyDescent="0.35">
      <c r="A32" s="150" t="s">
        <v>78</v>
      </c>
      <c r="B32" s="150" t="s">
        <v>7</v>
      </c>
      <c r="C32" s="5" t="s">
        <v>19</v>
      </c>
      <c r="D32" s="5"/>
      <c r="E32" s="6"/>
      <c r="F32" s="6"/>
      <c r="G32" s="6"/>
      <c r="H32" s="6"/>
      <c r="I32" s="6"/>
      <c r="J32" s="167">
        <v>1</v>
      </c>
      <c r="K32" s="167">
        <v>3.5</v>
      </c>
      <c r="L32" s="179">
        <v>2</v>
      </c>
      <c r="M32" s="166" t="str">
        <f t="shared" si="2"/>
        <v/>
      </c>
    </row>
    <row r="33" spans="1:13" x14ac:dyDescent="0.35">
      <c r="A33" s="150" t="s">
        <v>80</v>
      </c>
      <c r="B33" s="150" t="s">
        <v>7</v>
      </c>
      <c r="C33" s="5" t="s">
        <v>18</v>
      </c>
      <c r="D33" s="5"/>
      <c r="E33" s="6"/>
      <c r="F33" s="6"/>
      <c r="G33" s="6"/>
      <c r="H33" s="6"/>
      <c r="I33" s="6"/>
      <c r="J33" s="167">
        <v>0.8</v>
      </c>
      <c r="K33" s="167">
        <v>2.5</v>
      </c>
      <c r="L33" s="179">
        <v>2</v>
      </c>
      <c r="M33" s="166" t="str">
        <f t="shared" si="2"/>
        <v/>
      </c>
    </row>
    <row r="34" spans="1:13" x14ac:dyDescent="0.35">
      <c r="A34" s="150" t="s">
        <v>82</v>
      </c>
      <c r="B34" s="150" t="s">
        <v>31</v>
      </c>
      <c r="C34" s="5" t="s">
        <v>17</v>
      </c>
      <c r="D34" s="5"/>
      <c r="E34" s="5"/>
      <c r="F34" s="5"/>
      <c r="G34" s="5"/>
      <c r="H34" s="5"/>
      <c r="I34" s="5"/>
      <c r="J34" s="167">
        <v>0</v>
      </c>
      <c r="K34" s="167">
        <v>2</v>
      </c>
      <c r="L34" s="179">
        <v>2</v>
      </c>
      <c r="M34" s="166" t="str">
        <f t="shared" si="2"/>
        <v/>
      </c>
    </row>
    <row r="35" spans="1:13" x14ac:dyDescent="0.35">
      <c r="A35" s="150" t="s">
        <v>84</v>
      </c>
      <c r="B35" s="150" t="s">
        <v>31</v>
      </c>
      <c r="C35" s="5" t="s">
        <v>16</v>
      </c>
      <c r="D35" s="5"/>
      <c r="E35" s="5"/>
      <c r="F35" s="5"/>
      <c r="G35" s="5"/>
      <c r="H35" s="5"/>
      <c r="I35" s="5"/>
      <c r="J35" s="167">
        <v>0</v>
      </c>
      <c r="K35" s="167">
        <v>2</v>
      </c>
      <c r="L35" s="179">
        <v>2</v>
      </c>
      <c r="M35" s="166" t="str">
        <f t="shared" si="2"/>
        <v/>
      </c>
    </row>
    <row r="37" spans="1:13" x14ac:dyDescent="0.35">
      <c r="A37" s="151" t="s">
        <v>87</v>
      </c>
      <c r="B37" s="213" t="s">
        <v>86</v>
      </c>
      <c r="C37" s="213"/>
      <c r="D37" s="213"/>
      <c r="E37" s="213"/>
      <c r="F37" s="213"/>
      <c r="G37" s="213"/>
      <c r="H37" s="213"/>
      <c r="I37" s="213"/>
      <c r="J37" s="213"/>
      <c r="K37" s="213"/>
      <c r="L37" s="213"/>
      <c r="M37" s="192"/>
    </row>
    <row r="38" spans="1:13" x14ac:dyDescent="0.35">
      <c r="A38" s="152" t="s">
        <v>88</v>
      </c>
      <c r="B38" s="152" t="s">
        <v>7</v>
      </c>
      <c r="C38" s="5" t="s">
        <v>15</v>
      </c>
      <c r="D38" s="5"/>
      <c r="E38" s="5"/>
      <c r="F38" s="5"/>
      <c r="G38" s="5"/>
      <c r="H38" s="5"/>
      <c r="I38" s="5"/>
      <c r="J38" s="168">
        <v>0.5</v>
      </c>
      <c r="K38" s="168">
        <v>2</v>
      </c>
      <c r="L38" s="179">
        <v>1</v>
      </c>
      <c r="M38" s="166" t="str">
        <f t="shared" ref="M38:M49" si="3">IF(OR(AND(L38&lt;=K38, L38&gt;=J38),L38=""),"","check")</f>
        <v/>
      </c>
    </row>
    <row r="39" spans="1:13" x14ac:dyDescent="0.35">
      <c r="A39" s="152" t="s">
        <v>90</v>
      </c>
      <c r="B39" s="152" t="s">
        <v>7</v>
      </c>
      <c r="C39" s="5" t="s">
        <v>14</v>
      </c>
      <c r="D39" s="5"/>
      <c r="E39" s="5"/>
      <c r="F39" s="5"/>
      <c r="G39" s="5"/>
      <c r="H39" s="5"/>
      <c r="I39" s="5"/>
      <c r="J39" s="168">
        <v>0.2</v>
      </c>
      <c r="K39" s="168">
        <v>1.5</v>
      </c>
      <c r="L39" s="179">
        <v>1</v>
      </c>
      <c r="M39" s="166" t="str">
        <f t="shared" si="3"/>
        <v/>
      </c>
    </row>
    <row r="40" spans="1:13" x14ac:dyDescent="0.35">
      <c r="A40" s="152" t="s">
        <v>92</v>
      </c>
      <c r="B40" s="152" t="s">
        <v>7</v>
      </c>
      <c r="C40" s="5" t="s">
        <v>10</v>
      </c>
      <c r="D40" s="5"/>
      <c r="E40" s="5"/>
      <c r="F40" s="5"/>
      <c r="G40" s="5"/>
      <c r="H40" s="5"/>
      <c r="I40" s="5"/>
      <c r="J40" s="168">
        <v>0.2</v>
      </c>
      <c r="K40" s="168">
        <v>0.5</v>
      </c>
      <c r="L40" s="179">
        <v>1</v>
      </c>
      <c r="M40" s="166" t="str">
        <f t="shared" si="3"/>
        <v>check</v>
      </c>
    </row>
    <row r="41" spans="1:13" x14ac:dyDescent="0.35">
      <c r="A41" s="152" t="s">
        <v>94</v>
      </c>
      <c r="B41" s="152" t="s">
        <v>7</v>
      </c>
      <c r="C41" s="5" t="s">
        <v>8</v>
      </c>
      <c r="D41" s="5"/>
      <c r="E41" s="5"/>
      <c r="F41" s="5"/>
      <c r="G41" s="5"/>
      <c r="H41" s="5"/>
      <c r="I41" s="5"/>
      <c r="J41" s="168">
        <v>0.2</v>
      </c>
      <c r="K41" s="168">
        <v>1.5</v>
      </c>
      <c r="L41" s="179">
        <v>1</v>
      </c>
      <c r="M41" s="166" t="str">
        <f t="shared" si="3"/>
        <v/>
      </c>
    </row>
    <row r="42" spans="1:13" x14ac:dyDescent="0.35">
      <c r="A42" s="152" t="s">
        <v>96</v>
      </c>
      <c r="B42" s="152" t="s">
        <v>31</v>
      </c>
      <c r="C42" s="5" t="s">
        <v>10</v>
      </c>
      <c r="D42" s="5"/>
      <c r="E42" s="5"/>
      <c r="F42" s="5"/>
      <c r="G42" s="5"/>
      <c r="H42" s="5"/>
      <c r="I42" s="5"/>
      <c r="J42" s="168">
        <v>0</v>
      </c>
      <c r="K42" s="168">
        <v>0.8</v>
      </c>
      <c r="L42" s="179">
        <v>1</v>
      </c>
      <c r="M42" s="166" t="str">
        <f t="shared" si="3"/>
        <v>check</v>
      </c>
    </row>
    <row r="43" spans="1:13" x14ac:dyDescent="0.35">
      <c r="A43" s="152" t="s">
        <v>98</v>
      </c>
      <c r="B43" s="152" t="s">
        <v>31</v>
      </c>
      <c r="C43" s="5" t="s">
        <v>14</v>
      </c>
      <c r="D43" s="5"/>
      <c r="E43" s="5"/>
      <c r="F43" s="5"/>
      <c r="G43" s="5"/>
      <c r="H43" s="5"/>
      <c r="I43" s="5"/>
      <c r="J43" s="168">
        <v>0</v>
      </c>
      <c r="K43" s="168">
        <v>0.8</v>
      </c>
      <c r="L43" s="179">
        <v>1</v>
      </c>
      <c r="M43" s="166" t="str">
        <f t="shared" si="3"/>
        <v>check</v>
      </c>
    </row>
    <row r="44" spans="1:13" x14ac:dyDescent="0.35">
      <c r="A44" s="152" t="s">
        <v>100</v>
      </c>
      <c r="B44" s="152" t="s">
        <v>7</v>
      </c>
      <c r="C44" s="5" t="s">
        <v>15</v>
      </c>
      <c r="D44" s="5"/>
      <c r="E44" s="5"/>
      <c r="F44" s="5"/>
      <c r="G44" s="5"/>
      <c r="H44" s="5"/>
      <c r="I44" s="5"/>
      <c r="J44" s="168">
        <v>0.2</v>
      </c>
      <c r="K44" s="168">
        <v>1.5</v>
      </c>
      <c r="L44" s="179">
        <v>1</v>
      </c>
      <c r="M44" s="166" t="str">
        <f t="shared" si="3"/>
        <v/>
      </c>
    </row>
    <row r="45" spans="1:13" x14ac:dyDescent="0.35">
      <c r="A45" s="152" t="s">
        <v>102</v>
      </c>
      <c r="B45" s="152" t="s">
        <v>31</v>
      </c>
      <c r="C45" s="5" t="s">
        <v>16</v>
      </c>
      <c r="D45" s="5"/>
      <c r="E45" s="5"/>
      <c r="F45" s="5"/>
      <c r="G45" s="5"/>
      <c r="H45" s="5"/>
      <c r="I45" s="5"/>
      <c r="J45" s="168">
        <v>0</v>
      </c>
      <c r="K45" s="168">
        <v>1</v>
      </c>
      <c r="L45" s="179">
        <v>1</v>
      </c>
      <c r="M45" s="166" t="str">
        <f t="shared" si="3"/>
        <v/>
      </c>
    </row>
    <row r="46" spans="1:13" x14ac:dyDescent="0.35">
      <c r="A46" s="152" t="s">
        <v>104</v>
      </c>
      <c r="B46" s="152" t="s">
        <v>31</v>
      </c>
      <c r="C46" s="5" t="s">
        <v>17</v>
      </c>
      <c r="D46" s="5"/>
      <c r="E46" s="5"/>
      <c r="F46" s="5"/>
      <c r="G46" s="5"/>
      <c r="H46" s="5"/>
      <c r="I46" s="5"/>
      <c r="J46" s="168">
        <v>0</v>
      </c>
      <c r="K46" s="168">
        <v>0.8</v>
      </c>
      <c r="L46" s="179">
        <v>1</v>
      </c>
      <c r="M46" s="166" t="str">
        <f t="shared" si="3"/>
        <v>check</v>
      </c>
    </row>
    <row r="47" spans="1:13" x14ac:dyDescent="0.35">
      <c r="A47" s="152" t="s">
        <v>106</v>
      </c>
      <c r="B47" s="152" t="s">
        <v>7</v>
      </c>
      <c r="C47" s="5" t="s">
        <v>18</v>
      </c>
      <c r="D47" s="5"/>
      <c r="E47" s="5"/>
      <c r="F47" s="5"/>
      <c r="G47" s="5"/>
      <c r="H47" s="5"/>
      <c r="I47" s="5"/>
      <c r="J47" s="168">
        <v>0.2</v>
      </c>
      <c r="K47" s="168">
        <v>1.5</v>
      </c>
      <c r="L47" s="179">
        <v>1</v>
      </c>
      <c r="M47" s="166" t="str">
        <f t="shared" si="3"/>
        <v/>
      </c>
    </row>
    <row r="48" spans="1:13" x14ac:dyDescent="0.35">
      <c r="A48" s="152" t="s">
        <v>108</v>
      </c>
      <c r="B48" s="152" t="s">
        <v>31</v>
      </c>
      <c r="C48" s="5" t="s">
        <v>19</v>
      </c>
      <c r="D48" s="5"/>
      <c r="E48" s="5"/>
      <c r="F48" s="5"/>
      <c r="G48" s="5"/>
      <c r="H48" s="5"/>
      <c r="I48" s="5"/>
      <c r="J48" s="168">
        <v>0</v>
      </c>
      <c r="K48" s="168">
        <v>0.8</v>
      </c>
      <c r="L48" s="179">
        <v>1</v>
      </c>
      <c r="M48" s="166" t="str">
        <f t="shared" si="3"/>
        <v>check</v>
      </c>
    </row>
    <row r="49" spans="1:13" x14ac:dyDescent="0.35">
      <c r="A49" s="152" t="s">
        <v>110</v>
      </c>
      <c r="B49" s="152" t="s">
        <v>31</v>
      </c>
      <c r="C49" s="5" t="s">
        <v>20</v>
      </c>
      <c r="D49" s="5"/>
      <c r="E49" s="5"/>
      <c r="F49" s="5"/>
      <c r="G49" s="5"/>
      <c r="H49" s="5"/>
      <c r="I49" s="5"/>
      <c r="J49" s="168">
        <v>0</v>
      </c>
      <c r="K49" s="168">
        <v>0.8</v>
      </c>
      <c r="L49" s="179">
        <v>1</v>
      </c>
      <c r="M49" s="166" t="str">
        <f t="shared" si="3"/>
        <v>check</v>
      </c>
    </row>
    <row r="51" spans="1:13" x14ac:dyDescent="0.35">
      <c r="A51" s="153" t="s">
        <v>113</v>
      </c>
      <c r="B51" s="221" t="s">
        <v>112</v>
      </c>
      <c r="C51" s="221"/>
      <c r="D51" s="221"/>
      <c r="E51" s="221"/>
      <c r="F51" s="221"/>
      <c r="G51" s="221"/>
      <c r="H51" s="221"/>
      <c r="I51" s="221"/>
      <c r="J51" s="221"/>
      <c r="K51" s="221"/>
      <c r="L51" s="221"/>
      <c r="M51" s="222"/>
    </row>
    <row r="52" spans="1:13" x14ac:dyDescent="0.35">
      <c r="A52" s="154" t="s">
        <v>114</v>
      </c>
      <c r="B52" s="154" t="s">
        <v>7</v>
      </c>
      <c r="C52" s="5" t="s">
        <v>21</v>
      </c>
      <c r="D52" s="5"/>
      <c r="E52" s="5"/>
      <c r="F52" s="5"/>
      <c r="G52" s="5"/>
      <c r="H52" s="5"/>
      <c r="I52" s="5"/>
      <c r="J52" s="169">
        <v>0.5</v>
      </c>
      <c r="K52" s="169">
        <v>2</v>
      </c>
      <c r="L52" s="179">
        <v>1</v>
      </c>
      <c r="M52" s="166" t="str">
        <f>IF(OR(AND(L52&lt;=K52, L52&gt;=J52),L52=""),"","check")</f>
        <v/>
      </c>
    </row>
    <row r="53" spans="1:13" x14ac:dyDescent="0.35">
      <c r="A53" s="154" t="s">
        <v>116</v>
      </c>
      <c r="B53" s="154" t="s">
        <v>7</v>
      </c>
      <c r="C53" s="5" t="s">
        <v>242</v>
      </c>
      <c r="D53" s="5"/>
      <c r="E53" s="5"/>
      <c r="F53" s="5"/>
      <c r="G53" s="5"/>
      <c r="H53" s="5"/>
      <c r="I53" s="5"/>
      <c r="J53" s="169">
        <v>0.5</v>
      </c>
      <c r="K53" s="169">
        <v>2</v>
      </c>
      <c r="L53" s="179">
        <v>1</v>
      </c>
      <c r="M53" s="166" t="str">
        <f>IF(OR(AND(L53&lt;=K53, L53&gt;=J53),L53=""),"","check")</f>
        <v/>
      </c>
    </row>
    <row r="54" spans="1:13" x14ac:dyDescent="0.35">
      <c r="A54" s="154" t="s">
        <v>118</v>
      </c>
      <c r="B54" s="154" t="s">
        <v>31</v>
      </c>
      <c r="C54" s="5" t="s">
        <v>243</v>
      </c>
      <c r="D54" s="5"/>
      <c r="E54" s="5"/>
      <c r="F54" s="5"/>
      <c r="G54" s="5"/>
      <c r="H54" s="5"/>
      <c r="I54" s="5"/>
      <c r="J54" s="169">
        <v>0</v>
      </c>
      <c r="K54" s="169">
        <v>0.8</v>
      </c>
      <c r="L54" s="179">
        <v>1</v>
      </c>
      <c r="M54" s="166" t="str">
        <f>IF(OR(AND(L54&lt;=K54, L54&gt;=J54),L54=""),"","check")</f>
        <v>check</v>
      </c>
    </row>
    <row r="55" spans="1:13" x14ac:dyDescent="0.35">
      <c r="A55" s="154" t="s">
        <v>120</v>
      </c>
      <c r="B55" s="154" t="s">
        <v>31</v>
      </c>
      <c r="C55" s="5" t="s">
        <v>244</v>
      </c>
      <c r="D55" s="5"/>
      <c r="E55" s="5"/>
      <c r="F55" s="5"/>
      <c r="G55" s="5"/>
      <c r="H55" s="5"/>
      <c r="I55" s="5"/>
      <c r="J55" s="169">
        <v>0</v>
      </c>
      <c r="K55" s="169">
        <v>1</v>
      </c>
      <c r="L55" s="179">
        <v>1</v>
      </c>
      <c r="M55" s="166" t="str">
        <f>IF(OR(AND(L55&lt;=K55, L55&gt;=J55),L55=""),"","check")</f>
        <v/>
      </c>
    </row>
    <row r="56" spans="1:13" x14ac:dyDescent="0.35">
      <c r="A56" s="154" t="s">
        <v>122</v>
      </c>
      <c r="B56" s="154" t="s">
        <v>7</v>
      </c>
      <c r="C56" s="5" t="s">
        <v>245</v>
      </c>
      <c r="D56" s="5"/>
      <c r="E56" s="6"/>
      <c r="F56" s="6"/>
      <c r="G56" s="6"/>
      <c r="H56" s="6"/>
      <c r="I56" s="6"/>
      <c r="J56" s="169">
        <v>0.2</v>
      </c>
      <c r="K56" s="169">
        <v>0.8</v>
      </c>
      <c r="L56" s="179">
        <v>1</v>
      </c>
      <c r="M56" s="166" t="str">
        <f>IF(OR(AND(L56&lt;=K56, L56&gt;=J56),L56=""),"","check")</f>
        <v>check</v>
      </c>
    </row>
    <row r="58" spans="1:13" x14ac:dyDescent="0.35">
      <c r="A58" s="155" t="s">
        <v>125</v>
      </c>
      <c r="B58" s="223" t="s">
        <v>124</v>
      </c>
      <c r="C58" s="223"/>
      <c r="D58" s="223"/>
      <c r="E58" s="223"/>
      <c r="F58" s="223"/>
      <c r="G58" s="223"/>
      <c r="H58" s="223"/>
      <c r="I58" s="223"/>
      <c r="J58" s="223"/>
      <c r="K58" s="223"/>
      <c r="L58" s="223"/>
      <c r="M58" s="224"/>
    </row>
    <row r="59" spans="1:13" x14ac:dyDescent="0.35">
      <c r="A59" s="155" t="s">
        <v>126</v>
      </c>
      <c r="B59" s="155" t="s">
        <v>7</v>
      </c>
      <c r="C59" s="5" t="s">
        <v>246</v>
      </c>
      <c r="D59" s="5"/>
      <c r="E59" s="5"/>
      <c r="F59" s="5"/>
      <c r="G59" s="5"/>
      <c r="H59" s="5"/>
      <c r="I59" s="5"/>
      <c r="J59" s="170">
        <v>1</v>
      </c>
      <c r="K59" s="170">
        <v>3.5</v>
      </c>
      <c r="L59" s="179">
        <v>1</v>
      </c>
      <c r="M59" s="166" t="str">
        <f t="shared" ref="M59:M69" si="4">IF(OR(AND(L59&lt;=K59, L59&gt;=J59),L59=""),"","check")</f>
        <v/>
      </c>
    </row>
    <row r="60" spans="1:13" x14ac:dyDescent="0.35">
      <c r="A60" s="155" t="s">
        <v>128</v>
      </c>
      <c r="B60" s="155" t="s">
        <v>7</v>
      </c>
      <c r="C60" s="5" t="s">
        <v>245</v>
      </c>
      <c r="D60" s="5"/>
      <c r="E60" s="5"/>
      <c r="F60" s="5"/>
      <c r="G60" s="5"/>
      <c r="H60" s="5"/>
      <c r="I60" s="5"/>
      <c r="J60" s="170">
        <v>1</v>
      </c>
      <c r="K60" s="170">
        <v>3</v>
      </c>
      <c r="L60" s="179">
        <v>1</v>
      </c>
      <c r="M60" s="166" t="str">
        <f t="shared" si="4"/>
        <v/>
      </c>
    </row>
    <row r="61" spans="1:13" x14ac:dyDescent="0.35">
      <c r="A61" s="155" t="s">
        <v>129</v>
      </c>
      <c r="B61" s="155" t="s">
        <v>7</v>
      </c>
      <c r="C61" s="5" t="s">
        <v>244</v>
      </c>
      <c r="D61" s="5"/>
      <c r="E61" s="5"/>
      <c r="F61" s="5"/>
      <c r="G61" s="5"/>
      <c r="H61" s="5"/>
      <c r="I61" s="5"/>
      <c r="J61" s="170">
        <v>0.5</v>
      </c>
      <c r="K61" s="170">
        <v>2.5</v>
      </c>
      <c r="L61" s="179">
        <v>1</v>
      </c>
      <c r="M61" s="166" t="str">
        <f t="shared" si="4"/>
        <v/>
      </c>
    </row>
    <row r="62" spans="1:13" x14ac:dyDescent="0.35">
      <c r="A62" s="155" t="s">
        <v>131</v>
      </c>
      <c r="B62" s="155" t="s">
        <v>31</v>
      </c>
      <c r="C62" s="5" t="s">
        <v>243</v>
      </c>
      <c r="D62" s="5"/>
      <c r="E62" s="5"/>
      <c r="F62" s="5"/>
      <c r="G62" s="5"/>
      <c r="H62" s="5"/>
      <c r="I62" s="5"/>
      <c r="J62" s="170">
        <v>0</v>
      </c>
      <c r="K62" s="170">
        <v>1</v>
      </c>
      <c r="L62" s="179">
        <v>1</v>
      </c>
      <c r="M62" s="166" t="str">
        <f t="shared" si="4"/>
        <v/>
      </c>
    </row>
    <row r="63" spans="1:13" x14ac:dyDescent="0.35">
      <c r="A63" s="155" t="s">
        <v>133</v>
      </c>
      <c r="B63" s="155" t="s">
        <v>31</v>
      </c>
      <c r="C63" s="5" t="s">
        <v>242</v>
      </c>
      <c r="D63" s="5"/>
      <c r="E63" s="6"/>
      <c r="F63" s="6"/>
      <c r="G63" s="6"/>
      <c r="H63" s="6"/>
      <c r="I63" s="6"/>
      <c r="J63" s="170">
        <v>0</v>
      </c>
      <c r="K63" s="170">
        <v>1</v>
      </c>
      <c r="L63" s="179">
        <v>1</v>
      </c>
      <c r="M63" s="166" t="str">
        <f t="shared" si="4"/>
        <v/>
      </c>
    </row>
    <row r="64" spans="1:13" x14ac:dyDescent="0.35">
      <c r="A64" s="155" t="s">
        <v>135</v>
      </c>
      <c r="B64" s="155" t="s">
        <v>7</v>
      </c>
      <c r="C64" s="5" t="s">
        <v>21</v>
      </c>
      <c r="D64" s="5"/>
      <c r="E64" s="6"/>
      <c r="F64" s="6"/>
      <c r="G64" s="6"/>
      <c r="H64" s="6"/>
      <c r="I64" s="6"/>
      <c r="J64" s="170">
        <v>1</v>
      </c>
      <c r="K64" s="170">
        <v>3.5</v>
      </c>
      <c r="L64" s="179">
        <v>1</v>
      </c>
      <c r="M64" s="166" t="str">
        <f t="shared" si="4"/>
        <v/>
      </c>
    </row>
    <row r="65" spans="1:13" x14ac:dyDescent="0.35">
      <c r="A65" s="155" t="s">
        <v>136</v>
      </c>
      <c r="B65" s="155" t="s">
        <v>7</v>
      </c>
      <c r="C65" s="5" t="s">
        <v>20</v>
      </c>
      <c r="D65" s="5"/>
      <c r="E65" s="5"/>
      <c r="F65" s="5"/>
      <c r="G65" s="5"/>
      <c r="H65" s="5"/>
      <c r="I65" s="5"/>
      <c r="J65" s="170">
        <v>0.5</v>
      </c>
      <c r="K65" s="170">
        <v>2</v>
      </c>
      <c r="L65" s="179">
        <v>1</v>
      </c>
      <c r="M65" s="166" t="str">
        <f t="shared" si="4"/>
        <v/>
      </c>
    </row>
    <row r="66" spans="1:13" x14ac:dyDescent="0.35">
      <c r="A66" s="155" t="s">
        <v>137</v>
      </c>
      <c r="B66" s="155" t="s">
        <v>7</v>
      </c>
      <c r="C66" s="5" t="s">
        <v>19</v>
      </c>
      <c r="D66" s="5"/>
      <c r="E66" s="5"/>
      <c r="F66" s="5"/>
      <c r="G66" s="5"/>
      <c r="H66" s="5"/>
      <c r="I66" s="5"/>
      <c r="J66" s="170">
        <v>0.5</v>
      </c>
      <c r="K66" s="170">
        <v>2</v>
      </c>
      <c r="L66" s="179">
        <v>1</v>
      </c>
      <c r="M66" s="166" t="str">
        <f t="shared" si="4"/>
        <v/>
      </c>
    </row>
    <row r="67" spans="1:13" x14ac:dyDescent="0.35">
      <c r="A67" s="155" t="s">
        <v>138</v>
      </c>
      <c r="B67" s="155" t="s">
        <v>7</v>
      </c>
      <c r="C67" s="5" t="s">
        <v>18</v>
      </c>
      <c r="D67" s="5"/>
      <c r="E67" s="5"/>
      <c r="F67" s="5"/>
      <c r="G67" s="5"/>
      <c r="H67" s="5"/>
      <c r="I67" s="5"/>
      <c r="J67" s="170">
        <v>0.5</v>
      </c>
      <c r="K67" s="170">
        <v>2.5</v>
      </c>
      <c r="L67" s="179">
        <v>1</v>
      </c>
      <c r="M67" s="166" t="str">
        <f t="shared" si="4"/>
        <v/>
      </c>
    </row>
    <row r="68" spans="1:13" x14ac:dyDescent="0.35">
      <c r="A68" s="155" t="s">
        <v>139</v>
      </c>
      <c r="B68" s="155" t="s">
        <v>7</v>
      </c>
      <c r="C68" s="5" t="s">
        <v>17</v>
      </c>
      <c r="D68" s="5"/>
      <c r="E68" s="5"/>
      <c r="F68" s="5"/>
      <c r="G68" s="5"/>
      <c r="H68" s="5"/>
      <c r="I68" s="5"/>
      <c r="J68" s="170">
        <v>0.5</v>
      </c>
      <c r="K68" s="170">
        <v>2</v>
      </c>
      <c r="L68" s="179">
        <v>1</v>
      </c>
      <c r="M68" s="166" t="str">
        <f t="shared" si="4"/>
        <v/>
      </c>
    </row>
    <row r="69" spans="1:13" x14ac:dyDescent="0.35">
      <c r="A69" s="155" t="s">
        <v>140</v>
      </c>
      <c r="B69" s="155" t="s">
        <v>7</v>
      </c>
      <c r="C69" s="5" t="s">
        <v>16</v>
      </c>
      <c r="D69" s="5"/>
      <c r="E69" s="5"/>
      <c r="F69" s="5"/>
      <c r="G69" s="5"/>
      <c r="H69" s="5"/>
      <c r="I69" s="5"/>
      <c r="J69" s="170">
        <v>0.5</v>
      </c>
      <c r="K69" s="170">
        <v>2</v>
      </c>
      <c r="L69" s="179">
        <v>1</v>
      </c>
      <c r="M69" s="166" t="str">
        <f t="shared" si="4"/>
        <v/>
      </c>
    </row>
    <row r="70" spans="1:13" x14ac:dyDescent="0.35">
      <c r="K70" s="109"/>
      <c r="L70" s="109"/>
    </row>
    <row r="71" spans="1:13" ht="17.25" customHeight="1" x14ac:dyDescent="0.35">
      <c r="A71" s="156" t="s">
        <v>149</v>
      </c>
      <c r="B71" s="207" t="s">
        <v>148</v>
      </c>
      <c r="C71" s="207"/>
      <c r="D71" s="207"/>
      <c r="E71" s="207"/>
      <c r="F71" s="207"/>
      <c r="G71" s="207"/>
      <c r="H71" s="207"/>
      <c r="I71" s="207"/>
      <c r="J71" s="207"/>
      <c r="K71" s="207"/>
      <c r="L71" s="207"/>
      <c r="M71" s="208"/>
    </row>
    <row r="72" spans="1:13" x14ac:dyDescent="0.35">
      <c r="A72" s="156" t="s">
        <v>150</v>
      </c>
      <c r="B72" s="156" t="s">
        <v>7</v>
      </c>
      <c r="C72" s="5" t="s">
        <v>15</v>
      </c>
      <c r="D72" s="5"/>
      <c r="E72" s="5"/>
      <c r="F72" s="5"/>
      <c r="G72" s="5"/>
      <c r="H72" s="5"/>
      <c r="I72" s="5"/>
      <c r="J72" s="171">
        <v>0.5</v>
      </c>
      <c r="K72" s="171">
        <v>1.5</v>
      </c>
      <c r="L72" s="179">
        <v>1</v>
      </c>
      <c r="M72" s="166" t="str">
        <f t="shared" ref="M72:M87" si="5">IF(OR(AND(L72&lt;=K72, L72&gt;=J72),L72=""),"","check")</f>
        <v/>
      </c>
    </row>
    <row r="73" spans="1:13" x14ac:dyDescent="0.35">
      <c r="A73" s="156" t="s">
        <v>152</v>
      </c>
      <c r="B73" s="156" t="s">
        <v>31</v>
      </c>
      <c r="C73" s="5" t="s">
        <v>14</v>
      </c>
      <c r="D73" s="5"/>
      <c r="E73" s="5"/>
      <c r="F73" s="5"/>
      <c r="G73" s="5"/>
      <c r="H73" s="5"/>
      <c r="I73" s="5"/>
      <c r="J73" s="171">
        <v>0</v>
      </c>
      <c r="K73" s="171">
        <v>1</v>
      </c>
      <c r="L73" s="179">
        <v>1</v>
      </c>
      <c r="M73" s="166" t="str">
        <f t="shared" si="5"/>
        <v/>
      </c>
    </row>
    <row r="74" spans="1:13" x14ac:dyDescent="0.35">
      <c r="A74" s="156" t="s">
        <v>154</v>
      </c>
      <c r="B74" s="156" t="s">
        <v>31</v>
      </c>
      <c r="C74" s="5" t="s">
        <v>10</v>
      </c>
      <c r="D74" s="5"/>
      <c r="E74" s="5"/>
      <c r="F74" s="5"/>
      <c r="G74" s="5"/>
      <c r="H74" s="5"/>
      <c r="I74" s="5"/>
      <c r="J74" s="171">
        <v>0</v>
      </c>
      <c r="K74" s="171">
        <v>1</v>
      </c>
      <c r="L74" s="179">
        <v>1</v>
      </c>
      <c r="M74" s="166" t="str">
        <f t="shared" si="5"/>
        <v/>
      </c>
    </row>
    <row r="75" spans="1:13" x14ac:dyDescent="0.35">
      <c r="A75" s="156" t="s">
        <v>156</v>
      </c>
      <c r="B75" s="156" t="s">
        <v>31</v>
      </c>
      <c r="C75" s="5" t="s">
        <v>8</v>
      </c>
      <c r="D75" s="5"/>
      <c r="E75" s="5"/>
      <c r="F75" s="5"/>
      <c r="G75" s="5"/>
      <c r="H75" s="5"/>
      <c r="I75" s="5"/>
      <c r="J75" s="171">
        <v>0</v>
      </c>
      <c r="K75" s="171">
        <v>0.5</v>
      </c>
      <c r="L75" s="179">
        <v>1</v>
      </c>
      <c r="M75" s="166" t="str">
        <f t="shared" si="5"/>
        <v>check</v>
      </c>
    </row>
    <row r="76" spans="1:13" x14ac:dyDescent="0.35">
      <c r="A76" s="156" t="s">
        <v>158</v>
      </c>
      <c r="B76" s="156" t="s">
        <v>7</v>
      </c>
      <c r="C76" s="5" t="s">
        <v>10</v>
      </c>
      <c r="D76" s="5"/>
      <c r="E76" s="6"/>
      <c r="F76" s="6"/>
      <c r="G76" s="6"/>
      <c r="H76" s="6"/>
      <c r="I76" s="6"/>
      <c r="J76" s="171">
        <v>0.5</v>
      </c>
      <c r="K76" s="171">
        <v>1.5</v>
      </c>
      <c r="L76" s="179">
        <v>1</v>
      </c>
      <c r="M76" s="166" t="str">
        <f t="shared" si="5"/>
        <v/>
      </c>
    </row>
    <row r="77" spans="1:13" x14ac:dyDescent="0.35">
      <c r="A77" s="156" t="s">
        <v>160</v>
      </c>
      <c r="B77" s="156" t="s">
        <v>31</v>
      </c>
      <c r="C77" s="5" t="s">
        <v>14</v>
      </c>
      <c r="D77" s="5"/>
      <c r="E77" s="6"/>
      <c r="F77" s="6"/>
      <c r="G77" s="6"/>
      <c r="H77" s="6"/>
      <c r="I77" s="6"/>
      <c r="J77" s="171">
        <v>0</v>
      </c>
      <c r="K77" s="171">
        <v>0.5</v>
      </c>
      <c r="L77" s="179">
        <v>1</v>
      </c>
      <c r="M77" s="166" t="str">
        <f t="shared" si="5"/>
        <v>check</v>
      </c>
    </row>
    <row r="78" spans="1:13" x14ac:dyDescent="0.35">
      <c r="A78" s="156" t="s">
        <v>162</v>
      </c>
      <c r="B78" s="156" t="s">
        <v>31</v>
      </c>
      <c r="C78" s="5" t="s">
        <v>15</v>
      </c>
      <c r="D78" s="5"/>
      <c r="E78" s="6"/>
      <c r="F78" s="6"/>
      <c r="G78" s="6"/>
      <c r="H78" s="6"/>
      <c r="I78" s="6"/>
      <c r="J78" s="171">
        <v>0</v>
      </c>
      <c r="K78" s="171">
        <v>1</v>
      </c>
      <c r="L78" s="179">
        <v>1</v>
      </c>
      <c r="M78" s="166" t="str">
        <f t="shared" si="5"/>
        <v/>
      </c>
    </row>
    <row r="79" spans="1:13" x14ac:dyDescent="0.35">
      <c r="A79" s="156" t="s">
        <v>164</v>
      </c>
      <c r="B79" s="156" t="s">
        <v>7</v>
      </c>
      <c r="C79" s="5" t="s">
        <v>16</v>
      </c>
      <c r="D79" s="5"/>
      <c r="E79" s="6"/>
      <c r="F79" s="6"/>
      <c r="G79" s="6"/>
      <c r="H79" s="6"/>
      <c r="I79" s="6"/>
      <c r="J79" s="171">
        <v>0.3</v>
      </c>
      <c r="K79" s="171">
        <v>1</v>
      </c>
      <c r="L79" s="179">
        <v>1</v>
      </c>
      <c r="M79" s="166" t="str">
        <f t="shared" si="5"/>
        <v/>
      </c>
    </row>
    <row r="80" spans="1:13" x14ac:dyDescent="0.35">
      <c r="A80" s="156" t="s">
        <v>166</v>
      </c>
      <c r="B80" s="156" t="s">
        <v>7</v>
      </c>
      <c r="C80" s="5" t="s">
        <v>17</v>
      </c>
      <c r="D80" s="5"/>
      <c r="E80" s="6"/>
      <c r="F80" s="6"/>
      <c r="G80" s="6"/>
      <c r="H80" s="6"/>
      <c r="I80" s="6"/>
      <c r="J80" s="171">
        <v>0.3</v>
      </c>
      <c r="K80" s="171">
        <v>1</v>
      </c>
      <c r="L80" s="179">
        <v>1</v>
      </c>
      <c r="M80" s="166" t="str">
        <f t="shared" si="5"/>
        <v/>
      </c>
    </row>
    <row r="81" spans="1:13" x14ac:dyDescent="0.35">
      <c r="A81" s="156" t="s">
        <v>168</v>
      </c>
      <c r="B81" s="156" t="s">
        <v>31</v>
      </c>
      <c r="C81" s="5" t="s">
        <v>18</v>
      </c>
      <c r="D81" s="5"/>
      <c r="E81" s="6"/>
      <c r="F81" s="6"/>
      <c r="G81" s="6"/>
      <c r="H81" s="6"/>
      <c r="I81" s="6"/>
      <c r="J81" s="171">
        <v>0</v>
      </c>
      <c r="K81" s="171">
        <v>0.5</v>
      </c>
      <c r="L81" s="179">
        <v>1</v>
      </c>
      <c r="M81" s="166" t="str">
        <f t="shared" si="5"/>
        <v>check</v>
      </c>
    </row>
    <row r="82" spans="1:13" x14ac:dyDescent="0.35">
      <c r="A82" s="156" t="s">
        <v>170</v>
      </c>
      <c r="B82" s="156" t="s">
        <v>31</v>
      </c>
      <c r="C82" s="5" t="s">
        <v>19</v>
      </c>
      <c r="D82" s="5"/>
      <c r="E82" s="6"/>
      <c r="F82" s="6"/>
      <c r="G82" s="6"/>
      <c r="H82" s="6"/>
      <c r="I82" s="6"/>
      <c r="J82" s="171">
        <v>0</v>
      </c>
      <c r="K82" s="171">
        <v>1</v>
      </c>
      <c r="L82" s="179">
        <v>1</v>
      </c>
      <c r="M82" s="166" t="str">
        <f t="shared" si="5"/>
        <v/>
      </c>
    </row>
    <row r="83" spans="1:13" x14ac:dyDescent="0.35">
      <c r="A83" s="156" t="s">
        <v>172</v>
      </c>
      <c r="B83" s="156" t="s">
        <v>31</v>
      </c>
      <c r="C83" s="5" t="s">
        <v>20</v>
      </c>
      <c r="D83" s="5"/>
      <c r="E83" s="6"/>
      <c r="F83" s="6"/>
      <c r="G83" s="6"/>
      <c r="H83" s="6"/>
      <c r="I83" s="6"/>
      <c r="J83" s="171">
        <v>0</v>
      </c>
      <c r="K83" s="171">
        <v>1</v>
      </c>
      <c r="L83" s="179">
        <v>1</v>
      </c>
      <c r="M83" s="166" t="str">
        <f t="shared" si="5"/>
        <v/>
      </c>
    </row>
    <row r="84" spans="1:13" x14ac:dyDescent="0.35">
      <c r="A84" s="156" t="s">
        <v>174</v>
      </c>
      <c r="B84" s="156" t="s">
        <v>7</v>
      </c>
      <c r="C84" s="5" t="s">
        <v>21</v>
      </c>
      <c r="D84" s="5"/>
      <c r="E84" s="6"/>
      <c r="F84" s="6"/>
      <c r="G84" s="6"/>
      <c r="H84" s="6"/>
      <c r="I84" s="6"/>
      <c r="J84" s="171">
        <v>0.5</v>
      </c>
      <c r="K84" s="171">
        <v>1.5</v>
      </c>
      <c r="L84" s="179">
        <v>1</v>
      </c>
      <c r="M84" s="166" t="str">
        <f t="shared" si="5"/>
        <v/>
      </c>
    </row>
    <row r="85" spans="1:13" x14ac:dyDescent="0.35">
      <c r="A85" s="156" t="s">
        <v>176</v>
      </c>
      <c r="B85" s="156" t="s">
        <v>31</v>
      </c>
      <c r="C85" s="5" t="s">
        <v>242</v>
      </c>
      <c r="D85" s="5"/>
      <c r="E85" s="6"/>
      <c r="F85" s="6"/>
      <c r="G85" s="6"/>
      <c r="H85" s="6"/>
      <c r="I85" s="6"/>
      <c r="J85" s="171">
        <v>0</v>
      </c>
      <c r="K85" s="171">
        <v>0.5</v>
      </c>
      <c r="L85" s="179">
        <v>1</v>
      </c>
      <c r="M85" s="166" t="str">
        <f t="shared" si="5"/>
        <v>check</v>
      </c>
    </row>
    <row r="86" spans="1:13" x14ac:dyDescent="0.35">
      <c r="A86" s="156" t="s">
        <v>178</v>
      </c>
      <c r="B86" s="156" t="s">
        <v>7</v>
      </c>
      <c r="C86" s="5" t="s">
        <v>243</v>
      </c>
      <c r="D86" s="5"/>
      <c r="E86" s="6"/>
      <c r="F86" s="6"/>
      <c r="G86" s="6"/>
      <c r="H86" s="6"/>
      <c r="I86" s="6"/>
      <c r="J86" s="171">
        <v>0.3</v>
      </c>
      <c r="K86" s="171">
        <v>1</v>
      </c>
      <c r="L86" s="179">
        <v>1</v>
      </c>
      <c r="M86" s="166" t="str">
        <f t="shared" si="5"/>
        <v/>
      </c>
    </row>
    <row r="87" spans="1:13" x14ac:dyDescent="0.35">
      <c r="A87" s="156" t="s">
        <v>180</v>
      </c>
      <c r="B87" s="156" t="s">
        <v>7</v>
      </c>
      <c r="C87" s="5" t="s">
        <v>244</v>
      </c>
      <c r="D87" s="5"/>
      <c r="E87" s="5"/>
      <c r="F87" s="5"/>
      <c r="G87" s="5"/>
      <c r="H87" s="5"/>
      <c r="I87" s="5"/>
      <c r="J87" s="171">
        <v>0.5</v>
      </c>
      <c r="K87" s="171">
        <v>1.5</v>
      </c>
      <c r="L87" s="179">
        <v>1</v>
      </c>
      <c r="M87" s="166" t="str">
        <f t="shared" si="5"/>
        <v/>
      </c>
    </row>
  </sheetData>
  <mergeCells count="17">
    <mergeCell ref="B58:M58"/>
    <mergeCell ref="D2:D4"/>
    <mergeCell ref="B71:M71"/>
    <mergeCell ref="B16:M16"/>
    <mergeCell ref="B27:M27"/>
    <mergeCell ref="B37:M37"/>
    <mergeCell ref="B2:B4"/>
    <mergeCell ref="E2:I2"/>
    <mergeCell ref="C2:C4"/>
    <mergeCell ref="J2:M2"/>
    <mergeCell ref="E3:E4"/>
    <mergeCell ref="F3:F4"/>
    <mergeCell ref="G3:G4"/>
    <mergeCell ref="H3:H4"/>
    <mergeCell ref="I3:I4"/>
    <mergeCell ref="J3:M3"/>
    <mergeCell ref="B51:M51"/>
  </mergeCells>
  <phoneticPr fontId="12" type="noConversion"/>
  <conditionalFormatting sqref="M7:M14">
    <cfRule type="containsText" dxfId="71" priority="75" operator="containsText" text="Check">
      <formula>NOT(ISERROR(SEARCH("Check",M7)))</formula>
    </cfRule>
  </conditionalFormatting>
  <conditionalFormatting sqref="M28:M35">
    <cfRule type="containsText" dxfId="70" priority="5" operator="containsText" text="Check">
      <formula>NOT(ISERROR(SEARCH("Check",M28)))</formula>
    </cfRule>
  </conditionalFormatting>
  <conditionalFormatting sqref="M17:M25">
    <cfRule type="containsText" dxfId="69" priority="6" operator="containsText" text="Check">
      <formula>NOT(ISERROR(SEARCH("Check",M17)))</formula>
    </cfRule>
  </conditionalFormatting>
  <conditionalFormatting sqref="M38:M49">
    <cfRule type="containsText" dxfId="68" priority="4" operator="containsText" text="Check">
      <formula>NOT(ISERROR(SEARCH("Check",M38)))</formula>
    </cfRule>
  </conditionalFormatting>
  <conditionalFormatting sqref="M52:M56">
    <cfRule type="containsText" dxfId="67" priority="3" operator="containsText" text="Check">
      <formula>NOT(ISERROR(SEARCH("Check",M52)))</formula>
    </cfRule>
  </conditionalFormatting>
  <conditionalFormatting sqref="M59:M69">
    <cfRule type="containsText" dxfId="66" priority="2" operator="containsText" text="Check">
      <formula>NOT(ISERROR(SEARCH("Check",M59)))</formula>
    </cfRule>
  </conditionalFormatting>
  <conditionalFormatting sqref="M72:M87">
    <cfRule type="containsText" dxfId="65" priority="1" operator="containsText" text="Check">
      <formula>NOT(ISERROR(SEARCH("Check",M72)))</formula>
    </cfRule>
  </conditionalFormatting>
  <dataValidations count="1">
    <dataValidation type="list" allowBlank="1" showInputMessage="1" showErrorMessage="1" sqref="E7:H14 E17:H25 E28:H35 E38:H49 E52:H56 E59:H69 E72:H87" xr:uid="{1B0FE8F3-4636-4F56-A4C0-1181A0C6914B}">
      <formula1>"f2f, online, f2f and online"</formula1>
    </dataValidation>
  </dataValidations>
  <pageMargins left="0.7" right="0.7" top="0.75" bottom="0.75" header="0.3" footer="0.3"/>
  <pageSetup paperSize="9" orientation="portrait" r:id="rId1"/>
  <ignoredErrors>
    <ignoredError sqref="N15:N16"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reference!$A$6:$A$21</xm:f>
          </x14:formula1>
          <xm:sqref>C38:D49 C7:D14 C59:D69 C28:D35 C72:D87 C17:D25 C52:D56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87"/>
  <sheetViews>
    <sheetView topLeftCell="A10" zoomScale="70" zoomScaleNormal="70" workbookViewId="0">
      <selection activeCell="AM44" sqref="AM44"/>
    </sheetView>
  </sheetViews>
  <sheetFormatPr defaultRowHeight="14.5" x14ac:dyDescent="0.35"/>
  <cols>
    <col min="1" max="1" width="10.1796875" customWidth="1"/>
    <col min="2" max="2" width="10.1796875" hidden="1" customWidth="1"/>
    <col min="3" max="3" width="10.1796875" customWidth="1"/>
    <col min="4" max="4" width="6.1796875" hidden="1" customWidth="1"/>
    <col min="5" max="5" width="6.453125" customWidth="1"/>
    <col min="6" max="6" width="6.453125" hidden="1" customWidth="1"/>
    <col min="7" max="7" width="6.453125" customWidth="1"/>
    <col min="8" max="8" width="6.453125" hidden="1" customWidth="1"/>
    <col min="9" max="9" width="6.453125" customWidth="1"/>
    <col min="10" max="10" width="6.453125" hidden="1" customWidth="1"/>
    <col min="11" max="11" width="6.453125" customWidth="1"/>
    <col min="12" max="12" width="6.453125" hidden="1" customWidth="1"/>
    <col min="13" max="13" width="6.453125" customWidth="1"/>
    <col min="14" max="14" width="9.1796875" hidden="1" customWidth="1"/>
    <col min="15" max="15" width="6.81640625" customWidth="1"/>
    <col min="16" max="16" width="9.1796875" hidden="1" customWidth="1"/>
    <col min="17" max="17" width="6.1796875" customWidth="1"/>
    <col min="18" max="18" width="9.1796875" hidden="1" customWidth="1"/>
    <col min="19" max="19" width="6.81640625" customWidth="1"/>
    <col min="20" max="20" width="9.1796875" hidden="1" customWidth="1"/>
    <col min="21" max="21" width="6.1796875" customWidth="1"/>
    <col min="22" max="22" width="9.1796875" hidden="1" customWidth="1"/>
    <col min="23" max="23" width="5.81640625" customWidth="1"/>
    <col min="24" max="24" width="9.1796875" hidden="1" customWidth="1"/>
    <col min="25" max="25" width="6.1796875" customWidth="1"/>
    <col min="26" max="26" width="9.1796875" hidden="1" customWidth="1"/>
    <col min="27" max="27" width="6.1796875" customWidth="1"/>
    <col min="28" max="28" width="9.1796875" hidden="1" customWidth="1"/>
    <col min="29" max="29" width="6.1796875" customWidth="1"/>
    <col min="30" max="30" width="6.08984375" hidden="1" customWidth="1"/>
    <col min="31" max="31" width="6.1796875" customWidth="1"/>
    <col min="32" max="32" width="13.54296875" customWidth="1"/>
    <col min="33" max="33" width="9.1796875" customWidth="1"/>
    <col min="35" max="35" width="8.81640625" customWidth="1"/>
  </cols>
  <sheetData>
    <row r="1" spans="1:52" x14ac:dyDescent="0.35">
      <c r="C1" s="228" t="s">
        <v>13</v>
      </c>
      <c r="D1" s="228"/>
      <c r="E1" s="228"/>
      <c r="F1" s="228"/>
      <c r="G1" s="228"/>
      <c r="H1" s="228"/>
      <c r="I1" s="228"/>
      <c r="J1" s="228"/>
      <c r="K1" s="228"/>
      <c r="L1" s="228"/>
      <c r="M1" s="228"/>
      <c r="N1" s="228"/>
      <c r="O1" s="228"/>
      <c r="P1" s="228"/>
      <c r="Q1" s="228"/>
      <c r="R1" s="228"/>
      <c r="S1" s="228"/>
      <c r="T1" s="228"/>
      <c r="U1" s="228"/>
      <c r="V1" s="181" t="s">
        <v>21</v>
      </c>
      <c r="W1" s="181"/>
      <c r="X1" s="182" t="s">
        <v>21</v>
      </c>
      <c r="Y1" s="182"/>
      <c r="Z1" s="182" t="s">
        <v>21</v>
      </c>
      <c r="AA1" s="182"/>
      <c r="AB1" s="182" t="s">
        <v>21</v>
      </c>
      <c r="AC1" s="182"/>
      <c r="AD1" s="182" t="s">
        <v>21</v>
      </c>
      <c r="AE1" s="187"/>
      <c r="AF1" s="180"/>
      <c r="AG1" s="180"/>
      <c r="AH1" s="180"/>
      <c r="AI1" s="180"/>
      <c r="AJ1" s="180"/>
      <c r="AK1" s="180"/>
      <c r="AL1" s="180"/>
      <c r="AM1" s="180"/>
      <c r="AN1" s="180"/>
      <c r="AO1" s="180"/>
      <c r="AP1" s="180"/>
      <c r="AQ1" s="180"/>
      <c r="AR1" s="180"/>
      <c r="AS1" s="180"/>
      <c r="AT1" s="180"/>
      <c r="AU1" s="180"/>
      <c r="AV1" s="180"/>
      <c r="AW1" s="180"/>
      <c r="AX1" s="180"/>
      <c r="AY1" s="180"/>
      <c r="AZ1" s="180"/>
    </row>
    <row r="3" spans="1:52" ht="15" customHeight="1" x14ac:dyDescent="0.35">
      <c r="A3" s="227" t="s">
        <v>187</v>
      </c>
      <c r="B3" s="36"/>
      <c r="C3" s="38" t="s">
        <v>8</v>
      </c>
      <c r="D3" s="102"/>
      <c r="E3" s="38" t="s">
        <v>10</v>
      </c>
      <c r="F3" s="38"/>
      <c r="G3" s="38" t="s">
        <v>14</v>
      </c>
      <c r="H3" s="38"/>
      <c r="I3" s="38" t="s">
        <v>15</v>
      </c>
      <c r="J3" s="38"/>
      <c r="K3" s="38" t="s">
        <v>16</v>
      </c>
      <c r="L3" s="38"/>
      <c r="M3" s="38" t="s">
        <v>17</v>
      </c>
      <c r="N3" s="103"/>
      <c r="O3" s="38" t="s">
        <v>18</v>
      </c>
      <c r="P3" s="38"/>
      <c r="Q3" s="38" t="s">
        <v>19</v>
      </c>
      <c r="R3" s="38"/>
      <c r="S3" s="38" t="s">
        <v>20</v>
      </c>
      <c r="T3" s="38"/>
      <c r="U3" s="38" t="s">
        <v>21</v>
      </c>
      <c r="V3" s="38"/>
      <c r="W3" s="38" t="s">
        <v>242</v>
      </c>
      <c r="X3" s="38"/>
      <c r="Y3" s="38" t="s">
        <v>243</v>
      </c>
      <c r="Z3" s="38"/>
      <c r="AA3" s="38" t="s">
        <v>244</v>
      </c>
      <c r="AB3" s="38"/>
      <c r="AC3" s="38" t="s">
        <v>245</v>
      </c>
      <c r="AD3" s="38"/>
      <c r="AE3" s="38" t="s">
        <v>246</v>
      </c>
      <c r="AF3" s="38" t="s">
        <v>22</v>
      </c>
    </row>
    <row r="4" spans="1:52" ht="29.5" customHeight="1" x14ac:dyDescent="0.35">
      <c r="A4" s="227"/>
      <c r="B4" s="36"/>
      <c r="C4" s="38">
        <f>SUM(C7:C87)</f>
        <v>4</v>
      </c>
      <c r="D4" s="102"/>
      <c r="E4" s="38">
        <f>SUM(E7:E87)</f>
        <v>5</v>
      </c>
      <c r="F4" s="38"/>
      <c r="G4" s="38">
        <f>SUM(G7:G87)</f>
        <v>6</v>
      </c>
      <c r="H4" s="38"/>
      <c r="I4" s="38">
        <f>SUM(I7:I87)</f>
        <v>5</v>
      </c>
      <c r="J4" s="38"/>
      <c r="K4" s="38">
        <f>SUM(K7:K87)</f>
        <v>6</v>
      </c>
      <c r="L4" s="38"/>
      <c r="M4" s="38">
        <f>SUM(M7:M87)</f>
        <v>6</v>
      </c>
      <c r="N4" s="103"/>
      <c r="O4" s="38">
        <f>SUM(O7:O87)</f>
        <v>6</v>
      </c>
      <c r="P4" s="38"/>
      <c r="Q4" s="38">
        <f>SUM(Q7:Q87)</f>
        <v>6</v>
      </c>
      <c r="R4" s="38"/>
      <c r="S4" s="38">
        <f>SUM(S7:S87)</f>
        <v>7</v>
      </c>
      <c r="T4" s="38"/>
      <c r="U4" s="38">
        <f>SUM(U7:U87)</f>
        <v>7</v>
      </c>
      <c r="V4" s="38"/>
      <c r="W4" s="38">
        <f>SUM(W7:W87)</f>
        <v>7</v>
      </c>
      <c r="X4" s="38"/>
      <c r="Y4" s="38">
        <f>SUM(Y7:Y87)</f>
        <v>7</v>
      </c>
      <c r="Z4" s="38"/>
      <c r="AA4" s="38">
        <f>SUM(AA7:AA87)</f>
        <v>7</v>
      </c>
      <c r="AB4" s="38"/>
      <c r="AC4" s="38">
        <f>SUM(AC7:AC87)</f>
        <v>6</v>
      </c>
      <c r="AD4" s="38"/>
      <c r="AE4" s="38">
        <f>SUM(AE7:AE87)</f>
        <v>3</v>
      </c>
      <c r="AF4" s="38">
        <f>SUM(C4:U4)</f>
        <v>58</v>
      </c>
    </row>
    <row r="5" spans="1:52" ht="15" thickBot="1" x14ac:dyDescent="0.4">
      <c r="A5" s="39"/>
      <c r="B5" s="39"/>
      <c r="C5" s="39"/>
      <c r="D5" s="39"/>
      <c r="E5" s="39"/>
      <c r="F5" s="39"/>
      <c r="G5" s="39"/>
      <c r="H5" s="39"/>
      <c r="I5" s="39"/>
      <c r="J5" s="39"/>
      <c r="K5" s="39"/>
      <c r="L5" s="39"/>
      <c r="M5" s="39"/>
      <c r="N5" s="39"/>
      <c r="O5" s="36"/>
      <c r="P5" s="36"/>
      <c r="Q5" s="36"/>
      <c r="R5" s="36"/>
      <c r="S5" s="36"/>
      <c r="T5" s="36"/>
      <c r="U5" s="36"/>
      <c r="V5" s="36"/>
      <c r="W5" s="36"/>
      <c r="X5" s="36"/>
      <c r="Y5" s="36"/>
      <c r="Z5" s="36"/>
      <c r="AA5" s="36"/>
      <c r="AB5" s="36"/>
      <c r="AC5" s="36"/>
      <c r="AD5" s="36"/>
      <c r="AE5" s="36"/>
    </row>
    <row r="6" spans="1:52" ht="22.5" thickBot="1" x14ac:dyDescent="0.4">
      <c r="A6" s="144" t="s">
        <v>32</v>
      </c>
      <c r="B6" s="40"/>
      <c r="C6" s="41"/>
      <c r="D6" s="40"/>
      <c r="E6" s="41"/>
      <c r="F6" s="40"/>
      <c r="G6" s="41"/>
      <c r="H6" s="41"/>
      <c r="I6" s="41"/>
      <c r="J6" s="41"/>
      <c r="K6" s="41"/>
      <c r="L6" s="42"/>
      <c r="M6" s="43"/>
      <c r="N6" s="43"/>
      <c r="O6" s="43"/>
      <c r="P6" s="43"/>
      <c r="Q6" s="43"/>
      <c r="R6" s="43"/>
      <c r="S6" s="43"/>
      <c r="T6" s="43"/>
      <c r="U6" s="43"/>
      <c r="V6" s="43"/>
      <c r="W6" s="43"/>
      <c r="X6" s="43"/>
      <c r="Y6" s="43"/>
      <c r="Z6" s="43"/>
      <c r="AA6" s="43"/>
      <c r="AB6" s="43"/>
      <c r="AC6" s="43"/>
      <c r="AD6" s="43"/>
      <c r="AE6" s="43"/>
      <c r="AF6" s="163" t="s">
        <v>191</v>
      </c>
      <c r="AG6" s="161" t="s">
        <v>203</v>
      </c>
      <c r="AH6" s="161" t="s">
        <v>204</v>
      </c>
      <c r="AI6" s="161" t="s">
        <v>205</v>
      </c>
    </row>
    <row r="7" spans="1:52" x14ac:dyDescent="0.35">
      <c r="A7" s="144" t="s">
        <v>34</v>
      </c>
      <c r="B7" s="44">
        <f>IF(C7=0,"",MAX($B$6:B6)+1)</f>
        <v>1</v>
      </c>
      <c r="C7" s="45">
        <f>IF(Flexibility_Table!$C7=reference!$A$6,Flexibility_Table!$L7,)</f>
        <v>2</v>
      </c>
      <c r="D7" s="44" t="str">
        <f>IF(E7=0,"",MAX($D$6:D6)+1)</f>
        <v/>
      </c>
      <c r="E7" s="45">
        <f>IF(Flexibility_Table!$C7=reference!$A$7,Flexibility_Table!$L7,)</f>
        <v>0</v>
      </c>
      <c r="F7" s="44" t="str">
        <f>IF(G7=0,"",MAX($F$6:F6)+1)</f>
        <v/>
      </c>
      <c r="G7" s="45">
        <f>IF(Flexibility_Table!$C7=reference!$A$8,Flexibility_Table!$L7,)</f>
        <v>0</v>
      </c>
      <c r="H7" s="44" t="str">
        <f>IF(I7=0,"",MAX($H$6:H6)+1)</f>
        <v/>
      </c>
      <c r="I7" s="45">
        <f>IF(Flexibility_Table!$C7=reference!$A$9,Flexibility_Table!$L7,)</f>
        <v>0</v>
      </c>
      <c r="J7" s="44" t="str">
        <f>IF(K7=0,"",MAX($J$6:J6)+1)</f>
        <v/>
      </c>
      <c r="K7" s="46">
        <f>IF(Flexibility_Table!$C7=reference!$A$10,Flexibility_Table!$L7,)</f>
        <v>0</v>
      </c>
      <c r="L7" s="44" t="str">
        <f>IF(M7=0,"",MAX($L$6:L6)+1)</f>
        <v/>
      </c>
      <c r="M7" s="46">
        <f>IF(Flexibility_Table!$C7=reference!$A$11,Flexibility_Table!$L7,)</f>
        <v>0</v>
      </c>
      <c r="N7" s="47" t="str">
        <f>IF(O7=0,"",MAX($N$6:N6)+1)</f>
        <v/>
      </c>
      <c r="O7" s="37">
        <f>IF(Flexibility_Table!$C7=reference!$A$12,Flexibility_Table!$L7,)</f>
        <v>0</v>
      </c>
      <c r="P7" s="47" t="str">
        <f>IF(Q7=0,"",MAX($P$6:P6)+1)</f>
        <v/>
      </c>
      <c r="Q7" s="37">
        <f>IF(Flexibility_Table!$C7=reference!$A$13,Flexibility_Table!$L7,)</f>
        <v>0</v>
      </c>
      <c r="R7" s="47" t="str">
        <f>IF(S7=0,"",MAX($R$6:R6)+1)</f>
        <v/>
      </c>
      <c r="S7" s="37">
        <f>IF(Flexibility_Table!$C7=reference!$A$14,Flexibility_Table!$L7,)</f>
        <v>0</v>
      </c>
      <c r="T7" s="47" t="str">
        <f>IF(U7=0,"",MAX($T$6:T6)+1)</f>
        <v/>
      </c>
      <c r="U7" s="37">
        <f>IF(Flexibility_Table!$C7=reference!$A$15,Flexibility_Table!$L7,)</f>
        <v>0</v>
      </c>
      <c r="V7" s="47" t="str">
        <f>IF(W7=0,"",MAX($V$6:V6)+1)</f>
        <v/>
      </c>
      <c r="W7" s="37">
        <f>IF(Flexibility_Table!$C7=reference!$A$16,Flexibility_Table!$L7,)</f>
        <v>0</v>
      </c>
      <c r="X7" s="47" t="str">
        <f>IF(Y7=0,"",MAX($X$6:X6)+1)</f>
        <v/>
      </c>
      <c r="Y7" s="37">
        <f>IF(Flexibility_Table!$C7=reference!$A$17,Flexibility_Table!$L7,)</f>
        <v>0</v>
      </c>
      <c r="Z7" s="47" t="str">
        <f>IF(AA7=0,"",MAX($Z$6:Z6)+1)</f>
        <v/>
      </c>
      <c r="AA7" s="37">
        <f>IF(Flexibility_Table!$C7=reference!$A$18,Flexibility_Table!$L7,)</f>
        <v>0</v>
      </c>
      <c r="AB7" s="47" t="str">
        <f>IF(AC7=0,"",MAX($AB$6:AB6)+1)</f>
        <v/>
      </c>
      <c r="AC7" s="37">
        <f>IF(Flexibility_Table!$C7=reference!$A$19,Flexibility_Table!$L7,)</f>
        <v>0</v>
      </c>
      <c r="AD7" s="183" t="str">
        <f>IF(AE7=0,"",MAX($AD$6:AD6)+1)</f>
        <v/>
      </c>
      <c r="AE7" s="37">
        <f>IF(Flexibility_Table!$C7=reference!$A$20,Flexibility_Table!$L7,)</f>
        <v>0</v>
      </c>
      <c r="AF7" s="229">
        <f>SUM(C7:C14)+SUM(E7:E14)+SUM(G7:G14)+SUM(I7:I14)+SUM(K7:K14)+SUM(M7:M14)+SUM(O7:O14)+SUM(Q7:Q14)+SUM(S7:S14)+SUM(U7:U14)</f>
        <v>10</v>
      </c>
      <c r="AG7" s="172" t="s">
        <v>209</v>
      </c>
      <c r="AH7" s="172" t="s">
        <v>210</v>
      </c>
      <c r="AI7" s="172" t="s">
        <v>211</v>
      </c>
    </row>
    <row r="8" spans="1:52" x14ac:dyDescent="0.35">
      <c r="A8" s="144" t="s">
        <v>35</v>
      </c>
      <c r="B8" s="44" t="str">
        <f>IF(C8=0,"",MAX($B$6:B7)+1)</f>
        <v/>
      </c>
      <c r="C8" s="45">
        <f>IF(Flexibility_Table!$C8=reference!$A$6,Flexibility_Table!$L8,)</f>
        <v>0</v>
      </c>
      <c r="D8" s="44">
        <f>IF(E8=0,"",MAX($D$6:D7)+1)</f>
        <v>1</v>
      </c>
      <c r="E8" s="45">
        <f>IF(Flexibility_Table!$C8=reference!$A$7,Flexibility_Table!$L8,0)</f>
        <v>1</v>
      </c>
      <c r="F8" s="44" t="str">
        <f>IF(G8=0,"",MAX($F$6:F7)+1)</f>
        <v/>
      </c>
      <c r="G8" s="45">
        <f>IF(Flexibility_Table!$C8=reference!$A$8,Flexibility_Table!$L8,)</f>
        <v>0</v>
      </c>
      <c r="H8" s="44" t="str">
        <f>IF(I8=0,"",MAX($H$6:H7)+1)</f>
        <v/>
      </c>
      <c r="I8" s="45">
        <f>IF(Flexibility_Table!$C8=reference!$A$9,Flexibility_Table!$L8,)</f>
        <v>0</v>
      </c>
      <c r="J8" s="44" t="str">
        <f>IF(K8=0,"",MAX($J$6:J7)+1)</f>
        <v/>
      </c>
      <c r="K8" s="46">
        <f>IF(Flexibility_Table!$C8=reference!$A$10,Flexibility_Table!$L8,)</f>
        <v>0</v>
      </c>
      <c r="L8" s="44" t="str">
        <f>IF(M8=0,"",MAX($L$6:L7)+1)</f>
        <v/>
      </c>
      <c r="M8" s="46">
        <f>IF(Flexibility_Table!$C8=reference!$A$11,Flexibility_Table!$L8,)</f>
        <v>0</v>
      </c>
      <c r="N8" s="47" t="str">
        <f>IF(O8=0,"",MAX($N$6:N7)+1)</f>
        <v/>
      </c>
      <c r="O8" s="37">
        <f>IF(Flexibility_Table!$C8=reference!$A$12,Flexibility_Table!$L8,)</f>
        <v>0</v>
      </c>
      <c r="P8" s="47" t="str">
        <f>IF(Q8=0,"",MAX($P$6:P7)+1)</f>
        <v/>
      </c>
      <c r="Q8" s="37">
        <f>IF(Flexibility_Table!$C8=reference!$A$13,Flexibility_Table!$L8,)</f>
        <v>0</v>
      </c>
      <c r="R8" s="47" t="str">
        <f>IF(S8=0,"",MAX($R$6:R7)+1)</f>
        <v/>
      </c>
      <c r="S8" s="37">
        <f>IF(Flexibility_Table!$C8=reference!$A$14,Flexibility_Table!$L8,)</f>
        <v>0</v>
      </c>
      <c r="T8" s="47" t="str">
        <f>IF(U8=0,"",MAX($T$6:T7)+1)</f>
        <v/>
      </c>
      <c r="U8" s="37">
        <f>IF(Flexibility_Table!$C8=reference!$A$15,Flexibility_Table!$L8,)</f>
        <v>0</v>
      </c>
      <c r="V8" s="47" t="str">
        <f>IF(W8=0,"",MAX($V$6:V7)+1)</f>
        <v/>
      </c>
      <c r="W8" s="37">
        <f>IF(Flexibility_Table!$C8=reference!$A$16,Flexibility_Table!$L8,)</f>
        <v>0</v>
      </c>
      <c r="X8" s="47" t="str">
        <f>IF(Y8=0,"",MAX($X$6:X7)+1)</f>
        <v/>
      </c>
      <c r="Y8" s="37">
        <f>IF(Flexibility_Table!$C8=reference!$A$17,Flexibility_Table!$L8,)</f>
        <v>0</v>
      </c>
      <c r="Z8" s="47" t="str">
        <f>IF(AA8=0,"",MAX($Z$6:Z7)+1)</f>
        <v/>
      </c>
      <c r="AA8" s="37">
        <f>IF(Flexibility_Table!$C8=reference!$A$18,Flexibility_Table!$L8,)</f>
        <v>0</v>
      </c>
      <c r="AB8" s="47" t="str">
        <f>IF(AC8=0,"",MAX($AB$6:AB7)+1)</f>
        <v/>
      </c>
      <c r="AC8" s="37">
        <f>IF(Flexibility_Table!$C8=reference!$A$19,Flexibility_Table!$L8,)</f>
        <v>0</v>
      </c>
      <c r="AD8" s="183" t="str">
        <f>IF(AE8=0,"",MAX($AD$6:AD7)+1)</f>
        <v/>
      </c>
      <c r="AE8" s="37">
        <f>IF(Flexibility_Table!$C8=reference!$A$20,Flexibility_Table!$L8,)</f>
        <v>0</v>
      </c>
      <c r="AF8" s="230"/>
      <c r="AG8" s="172" t="s">
        <v>206</v>
      </c>
      <c r="AH8" s="172" t="s">
        <v>207</v>
      </c>
      <c r="AI8" s="172" t="s">
        <v>208</v>
      </c>
    </row>
    <row r="9" spans="1:52" x14ac:dyDescent="0.35">
      <c r="A9" s="144" t="s">
        <v>38</v>
      </c>
      <c r="B9" s="44" t="str">
        <f>IF(C9=0,"",MAX($B$6:B8)+1)</f>
        <v/>
      </c>
      <c r="C9" s="45">
        <f>IF(Flexibility_Table!$C9=reference!$A$6,Flexibility_Table!$L9,)</f>
        <v>0</v>
      </c>
      <c r="D9" s="44" t="str">
        <f>IF(E9=0,"",MAX($D$6:D8)+1)</f>
        <v/>
      </c>
      <c r="E9" s="45">
        <f>IF(Flexibility_Table!$C9=reference!$A$7,Flexibility_Table!$L9,)</f>
        <v>0</v>
      </c>
      <c r="F9" s="44">
        <f>IF(G9=0,"",MAX($F$6:F8)+1)</f>
        <v>1</v>
      </c>
      <c r="G9" s="45">
        <f>IF(Flexibility_Table!$C9=reference!$A$8,Flexibility_Table!$L9,)</f>
        <v>2</v>
      </c>
      <c r="H9" s="44" t="str">
        <f>IF(I9=0,"",MAX($H$6:H8)+1)</f>
        <v/>
      </c>
      <c r="I9" s="45">
        <f>IF(Flexibility_Table!$C9=reference!$A$9,Flexibility_Table!$L9,)</f>
        <v>0</v>
      </c>
      <c r="J9" s="44" t="str">
        <f>IF(K9=0,"",MAX($J$6:J8)+1)</f>
        <v/>
      </c>
      <c r="K9" s="46">
        <f>IF(Flexibility_Table!$C9=reference!$A$10,Flexibility_Table!$L9,)</f>
        <v>0</v>
      </c>
      <c r="L9" s="44" t="str">
        <f>IF(M9=0,"",MAX($L$6:L8)+1)</f>
        <v/>
      </c>
      <c r="M9" s="46">
        <f>IF(Flexibility_Table!$C9=reference!$A$11,Flexibility_Table!$L9,)</f>
        <v>0</v>
      </c>
      <c r="N9" s="47" t="str">
        <f>IF(O9=0,"",MAX($N$6:N8)+1)</f>
        <v/>
      </c>
      <c r="O9" s="37">
        <f>IF(Flexibility_Table!$C9=reference!$A$12,Flexibility_Table!$L9,)</f>
        <v>0</v>
      </c>
      <c r="P9" s="47" t="str">
        <f>IF(Q9=0,"",MAX($P$6:P8)+1)</f>
        <v/>
      </c>
      <c r="Q9" s="37">
        <f>IF(Flexibility_Table!$C9=reference!$A$13,Flexibility_Table!$L9,)</f>
        <v>0</v>
      </c>
      <c r="R9" s="47" t="str">
        <f>IF(S9=0,"",MAX($R$6:R8)+1)</f>
        <v/>
      </c>
      <c r="S9" s="37">
        <f>IF(Flexibility_Table!$C9=reference!$A$14,Flexibility_Table!$L9,)</f>
        <v>0</v>
      </c>
      <c r="T9" s="47" t="str">
        <f>IF(U9=0,"",MAX($T$6:T8)+1)</f>
        <v/>
      </c>
      <c r="U9" s="37">
        <f>IF(Flexibility_Table!$C9=reference!$A$15,Flexibility_Table!$L9,)</f>
        <v>0</v>
      </c>
      <c r="V9" s="47" t="str">
        <f>IF(W9=0,"",MAX($V$6:V8)+1)</f>
        <v/>
      </c>
      <c r="W9" s="37">
        <f>IF(Flexibility_Table!$C9=reference!$A$16,Flexibility_Table!$L9,)</f>
        <v>0</v>
      </c>
      <c r="X9" s="47" t="str">
        <f>IF(Y9=0,"",MAX($X$6:X8)+1)</f>
        <v/>
      </c>
      <c r="Y9" s="37">
        <f>IF(Flexibility_Table!$C9=reference!$A$17,Flexibility_Table!$L9,)</f>
        <v>0</v>
      </c>
      <c r="Z9" s="47" t="str">
        <f>IF(AA9=0,"",MAX($Z$6:Z8)+1)</f>
        <v/>
      </c>
      <c r="AA9" s="37">
        <f>IF(Flexibility_Table!$C9=reference!$A$18,Flexibility_Table!$L9,)</f>
        <v>0</v>
      </c>
      <c r="AB9" s="47" t="str">
        <f>IF(AC9=0,"",MAX($AB$6:AB8)+1)</f>
        <v/>
      </c>
      <c r="AC9" s="37">
        <f>IF(Flexibility_Table!$C9=reference!$A$19,Flexibility_Table!$L9,)</f>
        <v>0</v>
      </c>
      <c r="AD9" s="183" t="str">
        <f>IF(AE9=0,"",MAX($AD$6:AD8)+1)</f>
        <v/>
      </c>
      <c r="AE9" s="37">
        <f>IF(Flexibility_Table!$C9=reference!$A$20,Flexibility_Table!$L9,)</f>
        <v>0</v>
      </c>
      <c r="AF9" s="230"/>
      <c r="AG9" s="172" t="s">
        <v>212</v>
      </c>
      <c r="AH9" s="172" t="s">
        <v>213</v>
      </c>
      <c r="AI9" s="172" t="s">
        <v>214</v>
      </c>
    </row>
    <row r="10" spans="1:52" x14ac:dyDescent="0.35">
      <c r="A10" s="144" t="s">
        <v>40</v>
      </c>
      <c r="B10" s="44" t="str">
        <f>IF(C10=0,"",MAX($B$6:B9)+1)</f>
        <v/>
      </c>
      <c r="C10" s="45">
        <f>IF(Flexibility_Table!$C10=reference!$A$6,Flexibility_Table!$L10,)</f>
        <v>0</v>
      </c>
      <c r="D10" s="44" t="str">
        <f>IF(E10=0,"",MAX($D$6:D9)+1)</f>
        <v/>
      </c>
      <c r="E10" s="45">
        <f>IF(Flexibility_Table!$C10=reference!$A$7,Flexibility_Table!$L10,)</f>
        <v>0</v>
      </c>
      <c r="F10" s="44" t="str">
        <f>IF(G10=0,"",MAX($F$6:F9)+1)</f>
        <v/>
      </c>
      <c r="G10" s="45">
        <f>IF(Flexibility_Table!$C10=reference!$A$8,Flexibility_Table!$L10,)</f>
        <v>0</v>
      </c>
      <c r="H10" s="44">
        <f>IF(I10=0,"",MAX($H$6:H9)+1)</f>
        <v>1</v>
      </c>
      <c r="I10" s="45">
        <f>IF(Flexibility_Table!$C10=reference!$A$9,Flexibility_Table!$L10,)</f>
        <v>1</v>
      </c>
      <c r="J10" s="44" t="str">
        <f>IF(K10=0,"",MAX($J$6:J9)+1)</f>
        <v/>
      </c>
      <c r="K10" s="46">
        <f>IF(Flexibility_Table!$C10=reference!$A$10,Flexibility_Table!$L10,)</f>
        <v>0</v>
      </c>
      <c r="L10" s="44" t="str">
        <f>IF(M10=0,"",MAX($L$6:L9)+1)</f>
        <v/>
      </c>
      <c r="M10" s="46">
        <f>IF(Flexibility_Table!$C10=reference!$A$11,Flexibility_Table!$L10,)</f>
        <v>0</v>
      </c>
      <c r="N10" s="47" t="str">
        <f>IF(O10=0,"",MAX($N$6:N9)+1)</f>
        <v/>
      </c>
      <c r="O10" s="37">
        <f>IF(Flexibility_Table!$C10=reference!$A$12,Flexibility_Table!$L10,)</f>
        <v>0</v>
      </c>
      <c r="P10" s="47" t="str">
        <f>IF(Q10=0,"",MAX($P$6:P9)+1)</f>
        <v/>
      </c>
      <c r="Q10" s="37">
        <f>IF(Flexibility_Table!$C10=reference!$A$13,Flexibility_Table!$L10,)</f>
        <v>0</v>
      </c>
      <c r="R10" s="47" t="str">
        <f>IF(S10=0,"",MAX($R$6:R9)+1)</f>
        <v/>
      </c>
      <c r="S10" s="37">
        <f>IF(Flexibility_Table!$C10=reference!$A$14,Flexibility_Table!$L10,)</f>
        <v>0</v>
      </c>
      <c r="T10" s="47" t="str">
        <f>IF(U10=0,"",MAX($T$6:T9)+1)</f>
        <v/>
      </c>
      <c r="U10" s="37">
        <f>IF(Flexibility_Table!$C10=reference!$A$15,Flexibility_Table!$L10,)</f>
        <v>0</v>
      </c>
      <c r="V10" s="47" t="str">
        <f>IF(W10=0,"",MAX($V$6:V9)+1)</f>
        <v/>
      </c>
      <c r="W10" s="37">
        <f>IF(Flexibility_Table!$C10=reference!$A$16,Flexibility_Table!$L10,)</f>
        <v>0</v>
      </c>
      <c r="X10" s="47" t="str">
        <f>IF(Y10=0,"",MAX($X$6:X9)+1)</f>
        <v/>
      </c>
      <c r="Y10" s="37">
        <f>IF(Flexibility_Table!$C10=reference!$A$17,Flexibility_Table!$L10,)</f>
        <v>0</v>
      </c>
      <c r="Z10" s="47" t="str">
        <f>IF(AA10=0,"",MAX($Z$6:Z9)+1)</f>
        <v/>
      </c>
      <c r="AA10" s="37">
        <f>IF(Flexibility_Table!$C10=reference!$A$18,Flexibility_Table!$L10,)</f>
        <v>0</v>
      </c>
      <c r="AB10" s="47" t="str">
        <f>IF(AC10=0,"",MAX($AB$6:AB9)+1)</f>
        <v/>
      </c>
      <c r="AC10" s="37">
        <f>IF(Flexibility_Table!$C10=reference!$A$19,Flexibility_Table!$L10,)</f>
        <v>0</v>
      </c>
      <c r="AD10" s="183" t="str">
        <f>IF(AE10=0,"",MAX($AD$6:AD9)+1)</f>
        <v/>
      </c>
      <c r="AE10" s="37">
        <f>IF(Flexibility_Table!$C10=reference!$A$20,Flexibility_Table!$L10,)</f>
        <v>0</v>
      </c>
      <c r="AF10" s="230"/>
    </row>
    <row r="11" spans="1:52" x14ac:dyDescent="0.35">
      <c r="A11" s="144" t="s">
        <v>42</v>
      </c>
      <c r="B11" s="44" t="str">
        <f>IF(C11=0,"",MAX($B$6:B10)+1)</f>
        <v/>
      </c>
      <c r="C11" s="45">
        <f>IF(Flexibility_Table!$C11=reference!$A$6,Flexibility_Table!$L11,)</f>
        <v>0</v>
      </c>
      <c r="D11" s="44" t="str">
        <f>IF(E11=0,"",MAX($D$6:D10)+1)</f>
        <v/>
      </c>
      <c r="E11" s="45">
        <f>IF(Flexibility_Table!$C11=reference!$A$7,Flexibility_Table!$L11,)</f>
        <v>0</v>
      </c>
      <c r="F11" s="44" t="str">
        <f>IF(G11=0,"",MAX($F$6:F10)+1)</f>
        <v/>
      </c>
      <c r="G11" s="45">
        <f>IF(Flexibility_Table!$C11=reference!$A$8,Flexibility_Table!$L11,)</f>
        <v>0</v>
      </c>
      <c r="H11" s="44" t="str">
        <f>IF(I11=0,"",MAX($H$6:H10)+1)</f>
        <v/>
      </c>
      <c r="I11" s="45">
        <f>IF(Flexibility_Table!$C11=reference!$A$9,Flexibility_Table!$L11,)</f>
        <v>0</v>
      </c>
      <c r="J11" s="44">
        <f>IF(K11=0,"",MAX($J$6:J10)+1)</f>
        <v>1</v>
      </c>
      <c r="K11" s="46">
        <f>IF(Flexibility_Table!$C11=reference!$A$10,Flexibility_Table!$L11,)</f>
        <v>1</v>
      </c>
      <c r="L11" s="44" t="str">
        <f>IF(M11=0,"",MAX($L$6:L10)+1)</f>
        <v/>
      </c>
      <c r="M11" s="46">
        <f>IF(Flexibility_Table!$C11=reference!$A$11,Flexibility_Table!$L11,)</f>
        <v>0</v>
      </c>
      <c r="N11" s="47" t="str">
        <f>IF(O11=0,"",MAX($N$6:N10)+1)</f>
        <v/>
      </c>
      <c r="O11" s="37">
        <f>IF(Flexibility_Table!$C11=reference!$A$12,Flexibility_Table!$L11,)</f>
        <v>0</v>
      </c>
      <c r="P11" s="47" t="str">
        <f>IF(Q11=0,"",MAX($P$6:P10)+1)</f>
        <v/>
      </c>
      <c r="Q11" s="37">
        <f>IF(Flexibility_Table!$C11=reference!$A$13,Flexibility_Table!$L11,)</f>
        <v>0</v>
      </c>
      <c r="R11" s="47" t="str">
        <f>IF(S11=0,"",MAX($R$6:R10)+1)</f>
        <v/>
      </c>
      <c r="S11" s="37">
        <f>IF(Flexibility_Table!$C11=reference!$A$14,Flexibility_Table!$L11,)</f>
        <v>0</v>
      </c>
      <c r="T11" s="47" t="str">
        <f>IF(U11=0,"",MAX($T$6:T10)+1)</f>
        <v/>
      </c>
      <c r="U11" s="37">
        <f>IF(Flexibility_Table!$C11=reference!$A$15,Flexibility_Table!$L11,)</f>
        <v>0</v>
      </c>
      <c r="V11" s="47" t="str">
        <f>IF(W11=0,"",MAX($V$6:V10)+1)</f>
        <v/>
      </c>
      <c r="W11" s="37">
        <f>IF(Flexibility_Table!$C11=reference!$A$16,Flexibility_Table!$L11,)</f>
        <v>0</v>
      </c>
      <c r="X11" s="47" t="str">
        <f>IF(Y11=0,"",MAX($X$6:X10)+1)</f>
        <v/>
      </c>
      <c r="Y11" s="37">
        <f>IF(Flexibility_Table!$C11=reference!$A$17,Flexibility_Table!$L11,)</f>
        <v>0</v>
      </c>
      <c r="Z11" s="47" t="str">
        <f>IF(AA11=0,"",MAX($Z$6:Z10)+1)</f>
        <v/>
      </c>
      <c r="AA11" s="37">
        <f>IF(Flexibility_Table!$C11=reference!$A$18,Flexibility_Table!$L11,)</f>
        <v>0</v>
      </c>
      <c r="AB11" s="47" t="str">
        <f>IF(AC11=0,"",MAX($AB$6:AB10)+1)</f>
        <v/>
      </c>
      <c r="AC11" s="37">
        <f>IF(Flexibility_Table!$C11=reference!$A$19,Flexibility_Table!$L11,)</f>
        <v>0</v>
      </c>
      <c r="AD11" s="183" t="str">
        <f>IF(AE11=0,"",MAX($AD$6:AD10)+1)</f>
        <v/>
      </c>
      <c r="AE11" s="37">
        <f>IF(Flexibility_Table!$C11=reference!$A$20,Flexibility_Table!$L11,)</f>
        <v>0</v>
      </c>
      <c r="AF11" s="230"/>
    </row>
    <row r="12" spans="1:52" x14ac:dyDescent="0.35">
      <c r="A12" s="144" t="s">
        <v>44</v>
      </c>
      <c r="B12" s="44" t="str">
        <f>IF(C12=0,"",MAX($B$6:B11)+1)</f>
        <v/>
      </c>
      <c r="C12" s="45">
        <f>IF(Flexibility_Table!$C12=reference!$A$6,Flexibility_Table!$L12,)</f>
        <v>0</v>
      </c>
      <c r="D12" s="44" t="str">
        <f>IF(E12=0,"",MAX($D$6:D11)+1)</f>
        <v/>
      </c>
      <c r="E12" s="45">
        <f>IF(Flexibility_Table!$C12=reference!$A$7,Flexibility_Table!$L12,)</f>
        <v>0</v>
      </c>
      <c r="F12" s="44" t="str">
        <f>IF(G12=0,"",MAX($F$6:F11)+1)</f>
        <v/>
      </c>
      <c r="G12" s="45">
        <f>IF(Flexibility_Table!$C12=reference!$A$8,Flexibility_Table!$L12,)</f>
        <v>0</v>
      </c>
      <c r="H12" s="44" t="str">
        <f>IF(I12=0,"",MAX($H$6:H11)+1)</f>
        <v/>
      </c>
      <c r="I12" s="45">
        <f>IF(Flexibility_Table!$C12=reference!$A$9,Flexibility_Table!$L12,)</f>
        <v>0</v>
      </c>
      <c r="J12" s="44" t="str">
        <f>IF(K12=0,"",MAX($J$6:J11)+1)</f>
        <v/>
      </c>
      <c r="K12" s="46">
        <f>IF(Flexibility_Table!$C12=reference!$A$10,Flexibility_Table!$L12,)</f>
        <v>0</v>
      </c>
      <c r="L12" s="44">
        <f>IF(M12=0,"",MAX($L$6:L11)+1)</f>
        <v>1</v>
      </c>
      <c r="M12" s="46">
        <f>IF(Flexibility_Table!$C12=reference!$A$11,Flexibility_Table!$L12,)</f>
        <v>1</v>
      </c>
      <c r="N12" s="47" t="str">
        <f>IF(O12=0,"",MAX($N$6:N11)+1)</f>
        <v/>
      </c>
      <c r="O12" s="37">
        <f>IF(Flexibility_Table!$C12=reference!$A$12,Flexibility_Table!$L12,)</f>
        <v>0</v>
      </c>
      <c r="P12" s="47" t="str">
        <f>IF(Q12=0,"",MAX($P$6:P11)+1)</f>
        <v/>
      </c>
      <c r="Q12" s="37">
        <f>IF(Flexibility_Table!$C12=reference!$A$13,Flexibility_Table!$L12,)</f>
        <v>0</v>
      </c>
      <c r="R12" s="47" t="str">
        <f>IF(S12=0,"",MAX($R$6:R11)+1)</f>
        <v/>
      </c>
      <c r="S12" s="37">
        <f>IF(Flexibility_Table!$C12=reference!$A$14,Flexibility_Table!$L12,)</f>
        <v>0</v>
      </c>
      <c r="T12" s="47" t="str">
        <f>IF(U12=0,"",MAX($T$6:T11)+1)</f>
        <v/>
      </c>
      <c r="U12" s="37">
        <f>IF(Flexibility_Table!$C12=reference!$A$15,Flexibility_Table!$L12,)</f>
        <v>0</v>
      </c>
      <c r="V12" s="47" t="str">
        <f>IF(W12=0,"",MAX($V$6:V11)+1)</f>
        <v/>
      </c>
      <c r="W12" s="37">
        <f>IF(Flexibility_Table!$C12=reference!$A$16,Flexibility_Table!$L12,)</f>
        <v>0</v>
      </c>
      <c r="X12" s="47" t="str">
        <f>IF(Y12=0,"",MAX($X$6:X11)+1)</f>
        <v/>
      </c>
      <c r="Y12" s="37">
        <f>IF(Flexibility_Table!$C12=reference!$A$17,Flexibility_Table!$L12,)</f>
        <v>0</v>
      </c>
      <c r="Z12" s="47" t="str">
        <f>IF(AA12=0,"",MAX($Z$6:Z11)+1)</f>
        <v/>
      </c>
      <c r="AA12" s="37">
        <f>IF(Flexibility_Table!$C12=reference!$A$18,Flexibility_Table!$L12,)</f>
        <v>0</v>
      </c>
      <c r="AB12" s="47" t="str">
        <f>IF(AC12=0,"",MAX($AB$6:AB11)+1)</f>
        <v/>
      </c>
      <c r="AC12" s="37">
        <f>IF(Flexibility_Table!$C12=reference!$A$19,Flexibility_Table!$L12,)</f>
        <v>0</v>
      </c>
      <c r="AD12" s="183" t="str">
        <f>IF(AE12=0,"",MAX($AD$6:AD11)+1)</f>
        <v/>
      </c>
      <c r="AE12" s="37">
        <f>IF(Flexibility_Table!$C12=reference!$A$20,Flexibility_Table!$L12,)</f>
        <v>0</v>
      </c>
      <c r="AF12" s="230"/>
    </row>
    <row r="13" spans="1:52" x14ac:dyDescent="0.35">
      <c r="A13" s="144" t="s">
        <v>46</v>
      </c>
      <c r="B13" s="44" t="str">
        <f>IF(C13=0,"",MAX($B$6:B12)+1)</f>
        <v/>
      </c>
      <c r="C13" s="45">
        <f>IF(Flexibility_Table!$C13=reference!$A$6,Flexibility_Table!$L13,)</f>
        <v>0</v>
      </c>
      <c r="D13" s="44" t="str">
        <f>IF(E13=0,"",MAX($D$6:D12)+1)</f>
        <v/>
      </c>
      <c r="E13" s="45">
        <f>IF(Flexibility_Table!$C13=reference!$A$7,Flexibility_Table!$L13,)</f>
        <v>0</v>
      </c>
      <c r="F13" s="44" t="str">
        <f>IF(G13=0,"",MAX($F$6:F12)+1)</f>
        <v/>
      </c>
      <c r="G13" s="45">
        <f>IF(Flexibility_Table!$C13=reference!$A$8,Flexibility_Table!$L13,)</f>
        <v>0</v>
      </c>
      <c r="H13" s="44" t="str">
        <f>IF(I13=0,"",MAX($H$6:H12)+1)</f>
        <v/>
      </c>
      <c r="I13" s="45">
        <f>IF(Flexibility_Table!$C13=reference!$A$9,Flexibility_Table!$L13,)</f>
        <v>0</v>
      </c>
      <c r="J13" s="44" t="str">
        <f>IF(K13=0,"",MAX($J$6:J12)+1)</f>
        <v/>
      </c>
      <c r="K13" s="46">
        <f>IF(Flexibility_Table!$C13=reference!$A$10,Flexibility_Table!$L13,)</f>
        <v>0</v>
      </c>
      <c r="L13" s="44" t="str">
        <f>IF(M13=0,"",MAX($L$6:L12)+1)</f>
        <v/>
      </c>
      <c r="M13" s="46">
        <f>IF(Flexibility_Table!$C13=reference!$A$11,Flexibility_Table!$L13,)</f>
        <v>0</v>
      </c>
      <c r="N13" s="47">
        <f>IF(O13=0,"",MAX($N$6:N12)+1)</f>
        <v>1</v>
      </c>
      <c r="O13" s="37">
        <f>IF(Flexibility_Table!$C13=reference!$A$12,Flexibility_Table!$L13,)</f>
        <v>1</v>
      </c>
      <c r="P13" s="47" t="str">
        <f>IF(Q13=0,"",MAX($P$6:P12)+1)</f>
        <v/>
      </c>
      <c r="Q13" s="37">
        <f>IF(Flexibility_Table!$C13=reference!$A$13,Flexibility_Table!$L13,)</f>
        <v>0</v>
      </c>
      <c r="R13" s="47" t="str">
        <f>IF(S13=0,"",MAX($R$6:R12)+1)</f>
        <v/>
      </c>
      <c r="S13" s="37">
        <f>IF(Flexibility_Table!$C13=reference!$A$14,Flexibility_Table!$L13,)</f>
        <v>0</v>
      </c>
      <c r="T13" s="47" t="str">
        <f>IF(U13=0,"",MAX($T$6:T12)+1)</f>
        <v/>
      </c>
      <c r="U13" s="37">
        <f>IF(Flexibility_Table!$C13=reference!$A$15,Flexibility_Table!$L13,)</f>
        <v>0</v>
      </c>
      <c r="V13" s="47" t="str">
        <f>IF(W13=0,"",MAX($V$6:V12)+1)</f>
        <v/>
      </c>
      <c r="W13" s="37">
        <f>IF(Flexibility_Table!$C13=reference!$A$16,Flexibility_Table!$L13,)</f>
        <v>0</v>
      </c>
      <c r="X13" s="47" t="str">
        <f>IF(Y13=0,"",MAX($X$6:X12)+1)</f>
        <v/>
      </c>
      <c r="Y13" s="37">
        <f>IF(Flexibility_Table!$C13=reference!$A$17,Flexibility_Table!$L13,)</f>
        <v>0</v>
      </c>
      <c r="Z13" s="47" t="str">
        <f>IF(AA13=0,"",MAX($Z$6:Z12)+1)</f>
        <v/>
      </c>
      <c r="AA13" s="37">
        <f>IF(Flexibility_Table!$C13=reference!$A$18,Flexibility_Table!$L13,)</f>
        <v>0</v>
      </c>
      <c r="AB13" s="47" t="str">
        <f>IF(AC13=0,"",MAX($AB$6:AB12)+1)</f>
        <v/>
      </c>
      <c r="AC13" s="37">
        <f>IF(Flexibility_Table!$C13=reference!$A$19,Flexibility_Table!$L13,)</f>
        <v>0</v>
      </c>
      <c r="AD13" s="183" t="str">
        <f>IF(AE13=0,"",MAX($AD$6:AD12)+1)</f>
        <v/>
      </c>
      <c r="AE13" s="37">
        <f>IF(Flexibility_Table!$C13=reference!$A$20,Flexibility_Table!$L13,)</f>
        <v>0</v>
      </c>
      <c r="AF13" s="230"/>
    </row>
    <row r="14" spans="1:52" ht="15" thickBot="1" x14ac:dyDescent="0.4">
      <c r="A14" s="144" t="s">
        <v>48</v>
      </c>
      <c r="B14" s="44" t="str">
        <f>IF(C14=0,"",MAX($B$6:B13)+1)</f>
        <v/>
      </c>
      <c r="C14" s="45">
        <f>IF(Flexibility_Table!$C14=reference!$A$6,Flexibility_Table!$L14,)</f>
        <v>0</v>
      </c>
      <c r="D14" s="44" t="str">
        <f>IF(E14=0,"",MAX($D$6:D13)+1)</f>
        <v/>
      </c>
      <c r="E14" s="45">
        <f>IF(Flexibility_Table!$C14=reference!$A$7,Flexibility_Table!$L14,)</f>
        <v>0</v>
      </c>
      <c r="F14" s="44" t="str">
        <f>IF(G14=0,"",MAX($F$6:F13)+1)</f>
        <v/>
      </c>
      <c r="G14" s="45">
        <f>IF(Flexibility_Table!$C14=reference!$A$8,Flexibility_Table!$L14,)</f>
        <v>0</v>
      </c>
      <c r="H14" s="44" t="str">
        <f>IF(I14=0,"",MAX($H$6:H13)+1)</f>
        <v/>
      </c>
      <c r="I14" s="45">
        <f>IF(Flexibility_Table!$C14=reference!$A$9,Flexibility_Table!$L14,)</f>
        <v>0</v>
      </c>
      <c r="J14" s="44" t="str">
        <f>IF(K14=0,"",MAX($J$6:J13)+1)</f>
        <v/>
      </c>
      <c r="K14" s="46">
        <f>IF(Flexibility_Table!$C14=reference!$A$10,Flexibility_Table!$L14,)</f>
        <v>0</v>
      </c>
      <c r="L14" s="44" t="str">
        <f>IF(M14=0,"",MAX($L$6:L13)+1)</f>
        <v/>
      </c>
      <c r="M14" s="46">
        <f>IF(Flexibility_Table!$C14=reference!$A$11,Flexibility_Table!$L14,)</f>
        <v>0</v>
      </c>
      <c r="N14" s="47" t="str">
        <f>IF(O14=0,"",MAX($N$6:N13)+1)</f>
        <v/>
      </c>
      <c r="O14" s="37">
        <f>IF(Flexibility_Table!$C14=reference!$A$12,Flexibility_Table!$L14,)</f>
        <v>0</v>
      </c>
      <c r="P14" s="47">
        <f>IF(Q14=0,"",MAX($P$6:P13)+1)</f>
        <v>1</v>
      </c>
      <c r="Q14" s="37">
        <f>IF(Flexibility_Table!$C14=reference!$A$13,Flexibility_Table!$L14,)</f>
        <v>1</v>
      </c>
      <c r="R14" s="47" t="str">
        <f>IF(S14=0,"",MAX($R$6:R13)+1)</f>
        <v/>
      </c>
      <c r="S14" s="37">
        <f>IF(Flexibility_Table!$C14=reference!$A$14,Flexibility_Table!$L14,)</f>
        <v>0</v>
      </c>
      <c r="T14" s="47" t="str">
        <f>IF(U14=0,"",MAX($T$6:T13)+1)</f>
        <v/>
      </c>
      <c r="U14" s="37">
        <f>IF(Flexibility_Table!$C14=reference!$A$15,Flexibility_Table!$L14,)</f>
        <v>0</v>
      </c>
      <c r="V14" s="47" t="str">
        <f>IF(W14=0,"",MAX($V$6:V13)+1)</f>
        <v/>
      </c>
      <c r="W14" s="37">
        <f>IF(Flexibility_Table!$C14=reference!$A$16,Flexibility_Table!$L14,)</f>
        <v>0</v>
      </c>
      <c r="X14" s="47" t="str">
        <f>IF(Y14=0,"",MAX($X$6:X13)+1)</f>
        <v/>
      </c>
      <c r="Y14" s="37">
        <f>IF(Flexibility_Table!$C14=reference!$A$17,Flexibility_Table!$L14,)</f>
        <v>0</v>
      </c>
      <c r="Z14" s="47" t="str">
        <f>IF(AA14=0,"",MAX($Z$6:Z13)+1)</f>
        <v/>
      </c>
      <c r="AA14" s="37">
        <f>IF(Flexibility_Table!$C14=reference!$A$18,Flexibility_Table!$L14,)</f>
        <v>0</v>
      </c>
      <c r="AB14" s="47" t="str">
        <f>IF(AC14=0,"",MAX($AB$6:AB13)+1)</f>
        <v/>
      </c>
      <c r="AC14" s="37">
        <f>IF(Flexibility_Table!$C14=reference!$A$19,Flexibility_Table!$L14,)</f>
        <v>0</v>
      </c>
      <c r="AD14" s="183" t="str">
        <f>IF(AE14=0,"",MAX($AD$6:AD13)+1)</f>
        <v/>
      </c>
      <c r="AE14" s="37">
        <f>IF(Flexibility_Table!$C14=reference!$A$20,Flexibility_Table!$L14,)</f>
        <v>0</v>
      </c>
      <c r="AF14" s="231"/>
    </row>
    <row r="15" spans="1:52" ht="15" thickBot="1" x14ac:dyDescent="0.4">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row>
    <row r="16" spans="1:52" ht="22.5" thickBot="1" x14ac:dyDescent="0.4">
      <c r="A16" s="145" t="s">
        <v>51</v>
      </c>
      <c r="B16" s="48"/>
      <c r="C16" s="49"/>
      <c r="D16" s="50"/>
      <c r="E16" s="49"/>
      <c r="F16" s="49"/>
      <c r="G16" s="49"/>
      <c r="H16" s="49"/>
      <c r="I16" s="49"/>
      <c r="J16" s="49"/>
      <c r="K16" s="49"/>
      <c r="L16" s="49"/>
      <c r="M16" s="49"/>
      <c r="N16" s="51"/>
      <c r="O16" s="51"/>
      <c r="P16" s="51"/>
      <c r="Q16" s="51"/>
      <c r="R16" s="51"/>
      <c r="S16" s="51"/>
      <c r="T16" s="51"/>
      <c r="U16" s="51"/>
      <c r="V16" s="51"/>
      <c r="W16" s="51"/>
      <c r="X16" s="51"/>
      <c r="Y16" s="51"/>
      <c r="Z16" s="51"/>
      <c r="AA16" s="51"/>
      <c r="AB16" s="51"/>
      <c r="AC16" s="51"/>
      <c r="AD16" s="51"/>
      <c r="AE16" s="51"/>
      <c r="AF16" s="163" t="s">
        <v>191</v>
      </c>
      <c r="AG16" s="161" t="s">
        <v>203</v>
      </c>
      <c r="AH16" s="161" t="s">
        <v>204</v>
      </c>
      <c r="AI16" s="161" t="s">
        <v>205</v>
      </c>
    </row>
    <row r="17" spans="1:35" x14ac:dyDescent="0.35">
      <c r="A17" s="146" t="s">
        <v>52</v>
      </c>
      <c r="B17" s="44" t="str">
        <f>IF(C17=0,"",MAX($B$6:B16)+1)</f>
        <v/>
      </c>
      <c r="C17" s="45">
        <f>IF(Flexibility_Table!$C17=reference!$A$6,Flexibility_Table!$L17,)</f>
        <v>0</v>
      </c>
      <c r="D17" s="44" t="str">
        <f>IF(E17=0,"",MAX($D$6:D16)+1)</f>
        <v/>
      </c>
      <c r="E17" s="45">
        <f>IF(Flexibility_Table!$C17=reference!$A$7,Flexibility_Table!$L17,)</f>
        <v>0</v>
      </c>
      <c r="F17" s="44" t="str">
        <f>IF(G17=0,"",MAX($F$6:F16)+1)</f>
        <v/>
      </c>
      <c r="G17" s="45">
        <f>IF(Flexibility_Table!$C17=reference!$A$8,Flexibility_Table!$L17,)</f>
        <v>0</v>
      </c>
      <c r="H17" s="44" t="str">
        <f>IF(I17=0,"",MAX($H$6:H16)+1)</f>
        <v/>
      </c>
      <c r="I17" s="45">
        <f>IF(Flexibility_Table!$C17=reference!$A$9,Flexibility_Table!$L17,)</f>
        <v>0</v>
      </c>
      <c r="J17" s="44" t="str">
        <f>IF(K17=0,"",MAX($J$6:J16)+1)</f>
        <v/>
      </c>
      <c r="K17" s="46">
        <f>IF(Flexibility_Table!$C17=reference!$A$10,Flexibility_Table!$L17,)</f>
        <v>0</v>
      </c>
      <c r="L17" s="44" t="str">
        <f>IF(M17=0,"",MAX($L$6:L16)+1)</f>
        <v/>
      </c>
      <c r="M17" s="46">
        <f>IF(Flexibility_Table!$C17=reference!$A$11,Flexibility_Table!$L17,)</f>
        <v>0</v>
      </c>
      <c r="N17" s="47" t="str">
        <f>IF(O17=0,"",MAX($N$6:N16)+1)</f>
        <v/>
      </c>
      <c r="O17" s="37">
        <f>IF(Flexibility_Table!$C17=reference!$A$12,Flexibility_Table!$L17,)</f>
        <v>0</v>
      </c>
      <c r="P17" s="47" t="str">
        <f>IF(Q17=0,"",MAX($P$6:P16)+1)</f>
        <v/>
      </c>
      <c r="Q17" s="37">
        <f>IF(Flexibility_Table!$C17=reference!$A$13,Flexibility_Table!$L17,)</f>
        <v>0</v>
      </c>
      <c r="R17" s="47">
        <f>IF(S17=0,"",MAX($R$6:R16)+1)</f>
        <v>1</v>
      </c>
      <c r="S17" s="37">
        <f>IF(Flexibility_Table!$C17=reference!$A$14,Flexibility_Table!$L17,)</f>
        <v>2</v>
      </c>
      <c r="T17" s="47" t="str">
        <f>IF(U17=0,"",MAX($T$6:T16)+1)</f>
        <v/>
      </c>
      <c r="U17" s="37">
        <f>IF(Flexibility_Table!$C17=reference!$A$15,Flexibility_Table!$L17,)</f>
        <v>0</v>
      </c>
      <c r="V17" s="47" t="str">
        <f>IF(W17=0,"",MAX($V$6:V16)+1)</f>
        <v/>
      </c>
      <c r="W17" s="37">
        <f>IF(Flexibility_Table!$C17=reference!$A$16,Flexibility_Table!$L17,)</f>
        <v>0</v>
      </c>
      <c r="X17" s="47" t="str">
        <f>IF(Y17=0,"",MAX($X$6:X16)+1)</f>
        <v/>
      </c>
      <c r="Y17" s="37">
        <f>IF(Flexibility_Table!$C17=reference!$A$17,Flexibility_Table!$L17,)</f>
        <v>0</v>
      </c>
      <c r="Z17" s="47" t="str">
        <f>IF(AA17=0,"",MAX($Z$6:Z16)+1)</f>
        <v/>
      </c>
      <c r="AA17" s="37">
        <f>IF(Flexibility_Table!$C17=reference!$A$18,Flexibility_Table!$L17,)</f>
        <v>0</v>
      </c>
      <c r="AB17" s="47" t="str">
        <f>IF(AC17=0,"",MAX($AB$6:AB16)+1)</f>
        <v/>
      </c>
      <c r="AC17" s="37">
        <f>IF(Flexibility_Table!$C17=reference!$A$19,Flexibility_Table!$L17,)</f>
        <v>0</v>
      </c>
      <c r="AD17" s="183" t="str">
        <f>IF(AE17=0,"",MAX($AD$6:AD16)+1)</f>
        <v/>
      </c>
      <c r="AE17" s="37">
        <f>IF(Flexibility_Table!$C17=reference!$A$20,Flexibility_Table!$L17,)</f>
        <v>0</v>
      </c>
      <c r="AF17" s="225">
        <f>SUM(C17:C25)+SUM(E17:E25)+SUM(G17:G25)+SUM(I17:I25)+SUM(K17:K25)+SUM(M17:M25)+SUM(O17:O25)+SUM(Q17:Q25)+SUM(S17:S25)+SUM(U17:U25)</f>
        <v>4</v>
      </c>
      <c r="AG17" s="172" t="s">
        <v>209</v>
      </c>
      <c r="AH17" s="172" t="s">
        <v>210</v>
      </c>
      <c r="AI17" s="172" t="s">
        <v>211</v>
      </c>
    </row>
    <row r="18" spans="1:35" x14ac:dyDescent="0.35">
      <c r="A18" s="146" t="s">
        <v>54</v>
      </c>
      <c r="B18" s="44" t="str">
        <f>IF(C18=0,"",MAX($B$6:B17)+1)</f>
        <v/>
      </c>
      <c r="C18" s="45">
        <f>IF(Flexibility_Table!$C18=reference!$A$6,Flexibility_Table!$L18,)</f>
        <v>0</v>
      </c>
      <c r="D18" s="44" t="str">
        <f>IF(E18=0,"",MAX($D$6:D17)+1)</f>
        <v/>
      </c>
      <c r="E18" s="45">
        <f>IF(Flexibility_Table!$C18=reference!$A$7,Flexibility_Table!$L18,)</f>
        <v>0</v>
      </c>
      <c r="F18" s="44" t="str">
        <f>IF(G18=0,"",MAX($F$6:F17)+1)</f>
        <v/>
      </c>
      <c r="G18" s="45">
        <f>IF(Flexibility_Table!$C18=reference!$A$8,Flexibility_Table!$L18,)</f>
        <v>0</v>
      </c>
      <c r="H18" s="44" t="str">
        <f>IF(I18=0,"",MAX($H$6:H17)+1)</f>
        <v/>
      </c>
      <c r="I18" s="45">
        <f>IF(Flexibility_Table!$C18=reference!$A$9,Flexibility_Table!$L18,)</f>
        <v>0</v>
      </c>
      <c r="J18" s="44" t="str">
        <f>IF(K18=0,"",MAX($J$6:J17)+1)</f>
        <v/>
      </c>
      <c r="K18" s="46">
        <f>IF(Flexibility_Table!$C18=reference!$A$10,Flexibility_Table!$L18,)</f>
        <v>0</v>
      </c>
      <c r="L18" s="44" t="str">
        <f>IF(M18=0,"",MAX($L$6:L17)+1)</f>
        <v/>
      </c>
      <c r="M18" s="46">
        <f>IF(Flexibility_Table!$C18=reference!$A$11,Flexibility_Table!$L18,)</f>
        <v>0</v>
      </c>
      <c r="N18" s="47" t="str">
        <f>IF(O18=0,"",MAX($N$6:N17)+1)</f>
        <v/>
      </c>
      <c r="O18" s="37">
        <f>IF(Flexibility_Table!$C18=reference!$A$12,Flexibility_Table!$L18,)</f>
        <v>0</v>
      </c>
      <c r="P18" s="47" t="str">
        <f>IF(Q18=0,"",MAX($P$6:P17)+1)</f>
        <v/>
      </c>
      <c r="Q18" s="37">
        <f>IF(Flexibility_Table!$C18=reference!$A$13,Flexibility_Table!$L18,)</f>
        <v>0</v>
      </c>
      <c r="R18" s="47" t="str">
        <f>IF(S18=0,"",MAX($R$6:R17)+1)</f>
        <v/>
      </c>
      <c r="S18" s="37">
        <f>IF(Flexibility_Table!$C18=reference!$A$14,Flexibility_Table!$L18,)</f>
        <v>0</v>
      </c>
      <c r="T18" s="47">
        <f>IF(U18=0,"",MAX($T$6:T17)+1)</f>
        <v>1</v>
      </c>
      <c r="U18" s="37">
        <f>IF(Flexibility_Table!$C18=reference!$A$15,Flexibility_Table!$L18,)</f>
        <v>2</v>
      </c>
      <c r="V18" s="47" t="str">
        <f>IF(W18=0,"",MAX($V$6:V17)+1)</f>
        <v/>
      </c>
      <c r="W18" s="37">
        <f>IF(Flexibility_Table!$C18=reference!$A$16,Flexibility_Table!$L18,)</f>
        <v>0</v>
      </c>
      <c r="X18" s="47" t="str">
        <f>IF(Y18=0,"",MAX($X$6:X17)+1)</f>
        <v/>
      </c>
      <c r="Y18" s="37">
        <f>IF(Flexibility_Table!$C18=reference!$A$17,Flexibility_Table!$L18,)</f>
        <v>0</v>
      </c>
      <c r="Z18" s="47" t="str">
        <f>IF(AA18=0,"",MAX($Z$6:Z17)+1)</f>
        <v/>
      </c>
      <c r="AA18" s="37">
        <f>IF(Flexibility_Table!$C18=reference!$A$18,Flexibility_Table!$L18,)</f>
        <v>0</v>
      </c>
      <c r="AB18" s="47" t="str">
        <f>IF(AC18=0,"",MAX($AB$6:AB17)+1)</f>
        <v/>
      </c>
      <c r="AC18" s="37">
        <f>IF(Flexibility_Table!$C18=reference!$A$19,Flexibility_Table!$L18,)</f>
        <v>0</v>
      </c>
      <c r="AD18" s="183" t="str">
        <f>IF(AE18=0,"",MAX($AD$6:AD17)+1)</f>
        <v/>
      </c>
      <c r="AE18" s="37">
        <f>IF(Flexibility_Table!$C18=reference!$A$20,Flexibility_Table!$L18,)</f>
        <v>0</v>
      </c>
      <c r="AF18" s="226"/>
      <c r="AG18" s="172" t="s">
        <v>215</v>
      </c>
      <c r="AH18" s="172" t="s">
        <v>217</v>
      </c>
      <c r="AI18" s="172" t="s">
        <v>219</v>
      </c>
    </row>
    <row r="19" spans="1:35" x14ac:dyDescent="0.35">
      <c r="A19" s="146" t="s">
        <v>56</v>
      </c>
      <c r="B19" s="44" t="str">
        <f>IF(C19=0,"",MAX($B$6:B18)+1)</f>
        <v/>
      </c>
      <c r="C19" s="45">
        <f>IF(Flexibility_Table!$C19=reference!$A$6,Flexibility_Table!$L19,)</f>
        <v>0</v>
      </c>
      <c r="D19" s="44" t="str">
        <f>IF(E19=0,"",MAX($D$6:D18)+1)</f>
        <v/>
      </c>
      <c r="E19" s="45">
        <f>IF(Flexibility_Table!$C19=reference!$A$7,Flexibility_Table!$L19,)</f>
        <v>0</v>
      </c>
      <c r="F19" s="44" t="str">
        <f>IF(G19=0,"",MAX($F$6:F18)+1)</f>
        <v/>
      </c>
      <c r="G19" s="45">
        <f>IF(Flexibility_Table!$C19=reference!$A$8,Flexibility_Table!$L19,)</f>
        <v>0</v>
      </c>
      <c r="H19" s="44" t="str">
        <f>IF(I19=0,"",MAX($H$6:H18)+1)</f>
        <v/>
      </c>
      <c r="I19" s="45">
        <f>IF(Flexibility_Table!$C19=reference!$A$9,Flexibility_Table!$L19,)</f>
        <v>0</v>
      </c>
      <c r="J19" s="44" t="str">
        <f>IF(K19=0,"",MAX($J$6:J18)+1)</f>
        <v/>
      </c>
      <c r="K19" s="46">
        <f>IF(Flexibility_Table!$C19=reference!$A$10,Flexibility_Table!$L19,)</f>
        <v>0</v>
      </c>
      <c r="L19" s="44" t="str">
        <f>IF(M19=0,"",MAX($L$6:L18)+1)</f>
        <v/>
      </c>
      <c r="M19" s="46">
        <f>IF(Flexibility_Table!$C19=reference!$A$11,Flexibility_Table!$L19,)</f>
        <v>0</v>
      </c>
      <c r="N19" s="47" t="str">
        <f>IF(O19=0,"",MAX($N$6:N18)+1)</f>
        <v/>
      </c>
      <c r="O19" s="37">
        <f>IF(Flexibility_Table!$C19=reference!$A$12,Flexibility_Table!$L19,)</f>
        <v>0</v>
      </c>
      <c r="P19" s="47" t="str">
        <f>IF(Q19=0,"",MAX($P$6:P18)+1)</f>
        <v/>
      </c>
      <c r="Q19" s="37">
        <f>IF(Flexibility_Table!$C19=reference!$A$13,Flexibility_Table!$L19,)</f>
        <v>0</v>
      </c>
      <c r="R19" s="47" t="str">
        <f>IF(S19=0,"",MAX($R$6:R18)+1)</f>
        <v/>
      </c>
      <c r="S19" s="37">
        <f>IF(Flexibility_Table!$C19=reference!$A$14,Flexibility_Table!$L19,)</f>
        <v>0</v>
      </c>
      <c r="T19" s="47" t="str">
        <f>IF(U19=0,"",MAX($T$6:T18)+1)</f>
        <v/>
      </c>
      <c r="U19" s="37">
        <f>IF(Flexibility_Table!$C19=reference!$A$15,Flexibility_Table!$L19,)</f>
        <v>0</v>
      </c>
      <c r="V19" s="47">
        <f>IF(W19=0,"",MAX($V$6:V18)+1)</f>
        <v>1</v>
      </c>
      <c r="W19" s="37">
        <f>IF(Flexibility_Table!$C19=reference!$A$16,Flexibility_Table!$L19,)</f>
        <v>2</v>
      </c>
      <c r="X19" s="47" t="str">
        <f>IF(Y19=0,"",MAX($X$6:X18)+1)</f>
        <v/>
      </c>
      <c r="Y19" s="37">
        <f>IF(Flexibility_Table!$C19=reference!$A$17,Flexibility_Table!$L19,)</f>
        <v>0</v>
      </c>
      <c r="Z19" s="47" t="str">
        <f>IF(AA19=0,"",MAX($Z$6:Z18)+1)</f>
        <v/>
      </c>
      <c r="AA19" s="37">
        <f>IF(Flexibility_Table!$C19=reference!$A$18,Flexibility_Table!$L19,)</f>
        <v>0</v>
      </c>
      <c r="AB19" s="47" t="str">
        <f>IF(AC19=0,"",MAX($AB$6:AB18)+1)</f>
        <v/>
      </c>
      <c r="AC19" s="37">
        <f>IF(Flexibility_Table!$C19=reference!$A$19,Flexibility_Table!$L19,)</f>
        <v>0</v>
      </c>
      <c r="AD19" s="183" t="str">
        <f>IF(AE19=0,"",MAX($AD$6:AD18)+1)</f>
        <v/>
      </c>
      <c r="AE19" s="37">
        <f>IF(Flexibility_Table!$C19=reference!$A$20,Flexibility_Table!$L19,)</f>
        <v>0</v>
      </c>
      <c r="AF19" s="226"/>
      <c r="AG19" s="172" t="s">
        <v>216</v>
      </c>
      <c r="AH19" s="172" t="s">
        <v>218</v>
      </c>
      <c r="AI19" s="172" t="s">
        <v>220</v>
      </c>
    </row>
    <row r="20" spans="1:35" x14ac:dyDescent="0.35">
      <c r="A20" s="146" t="s">
        <v>58</v>
      </c>
      <c r="B20" s="44" t="str">
        <f>IF(C20=0,"",MAX($B$6:B19)+1)</f>
        <v/>
      </c>
      <c r="C20" s="45">
        <f>IF(Flexibility_Table!$C20=reference!$A$6,Flexibility_Table!$L20,)</f>
        <v>0</v>
      </c>
      <c r="D20" s="44" t="str">
        <f>IF(E20=0,"",MAX($D$6:D19)+1)</f>
        <v/>
      </c>
      <c r="E20" s="45">
        <f>IF(Flexibility_Table!$C20=reference!$A$7,Flexibility_Table!$L20,)</f>
        <v>0</v>
      </c>
      <c r="F20" s="44" t="str">
        <f>IF(G20=0,"",MAX($F$6:F19)+1)</f>
        <v/>
      </c>
      <c r="G20" s="45">
        <f>IF(Flexibility_Table!$C20=reference!$A$8,Flexibility_Table!$L20,)</f>
        <v>0</v>
      </c>
      <c r="H20" s="44" t="str">
        <f>IF(I20=0,"",MAX($H$6:H19)+1)</f>
        <v/>
      </c>
      <c r="I20" s="45">
        <f>IF(Flexibility_Table!$C20=reference!$A$9,Flexibility_Table!$L20,)</f>
        <v>0</v>
      </c>
      <c r="J20" s="44" t="str">
        <f>IF(K20=0,"",MAX($J$6:J19)+1)</f>
        <v/>
      </c>
      <c r="K20" s="46">
        <f>IF(Flexibility_Table!$C20=reference!$A$10,Flexibility_Table!$L20,)</f>
        <v>0</v>
      </c>
      <c r="L20" s="44" t="str">
        <f>IF(M20=0,"",MAX($L$6:L19)+1)</f>
        <v/>
      </c>
      <c r="M20" s="46">
        <f>IF(Flexibility_Table!$C20=reference!$A$11,Flexibility_Table!$L20,)</f>
        <v>0</v>
      </c>
      <c r="N20" s="47" t="str">
        <f>IF(O20=0,"",MAX($N$6:N19)+1)</f>
        <v/>
      </c>
      <c r="O20" s="37">
        <f>IF(Flexibility_Table!$C20=reference!$A$12,Flexibility_Table!$L20,)</f>
        <v>0</v>
      </c>
      <c r="P20" s="47" t="str">
        <f>IF(Q20=0,"",MAX($P$6:P19)+1)</f>
        <v/>
      </c>
      <c r="Q20" s="37">
        <f>IF(Flexibility_Table!$C20=reference!$A$13,Flexibility_Table!$L20,)</f>
        <v>0</v>
      </c>
      <c r="R20" s="47" t="str">
        <f>IF(S20=0,"",MAX($R$6:R19)+1)</f>
        <v/>
      </c>
      <c r="S20" s="37">
        <f>IF(Flexibility_Table!$C20=reference!$A$14,Flexibility_Table!$L20,)</f>
        <v>0</v>
      </c>
      <c r="T20" s="47" t="str">
        <f>IF(U20=0,"",MAX($T$6:T19)+1)</f>
        <v/>
      </c>
      <c r="U20" s="37">
        <f>IF(Flexibility_Table!$C20=reference!$A$15,Flexibility_Table!$L20,)</f>
        <v>0</v>
      </c>
      <c r="V20" s="47" t="str">
        <f>IF(W20=0,"",MAX($V$6:V19)+1)</f>
        <v/>
      </c>
      <c r="W20" s="37">
        <f>IF(Flexibility_Table!$C20=reference!$A$16,Flexibility_Table!$L20,)</f>
        <v>0</v>
      </c>
      <c r="X20" s="47">
        <f>IF(Y20=0,"",MAX($X$6:X19)+1)</f>
        <v>1</v>
      </c>
      <c r="Y20" s="37">
        <f>IF(Flexibility_Table!$C20=reference!$A$17,Flexibility_Table!$L20,)</f>
        <v>2</v>
      </c>
      <c r="Z20" s="47" t="str">
        <f>IF(AA20=0,"",MAX($Z$6:Z19)+1)</f>
        <v/>
      </c>
      <c r="AA20" s="37">
        <f>IF(Flexibility_Table!$C20=reference!$A$18,Flexibility_Table!$L20,)</f>
        <v>0</v>
      </c>
      <c r="AB20" s="47" t="str">
        <f>IF(AC20=0,"",MAX($AB$6:AB19)+1)</f>
        <v/>
      </c>
      <c r="AC20" s="37">
        <f>IF(Flexibility_Table!$C20=reference!$A$19,Flexibility_Table!$L20,)</f>
        <v>0</v>
      </c>
      <c r="AD20" s="183" t="str">
        <f>IF(AE20=0,"",MAX($AD$6:AD19)+1)</f>
        <v/>
      </c>
      <c r="AE20" s="37">
        <f>IF(Flexibility_Table!$C20=reference!$A$20,Flexibility_Table!$L20,)</f>
        <v>0</v>
      </c>
      <c r="AF20" s="226"/>
    </row>
    <row r="21" spans="1:35" x14ac:dyDescent="0.35">
      <c r="A21" s="147" t="s">
        <v>60</v>
      </c>
      <c r="B21" s="44" t="str">
        <f>IF(C21=0,"",MAX($B$6:B20)+1)</f>
        <v/>
      </c>
      <c r="C21" s="45">
        <f>IF(Flexibility_Table!$C21=reference!$A$6,Flexibility_Table!$L21,)</f>
        <v>0</v>
      </c>
      <c r="D21" s="44" t="str">
        <f>IF(E21=0,"",MAX($D$6:D20)+1)</f>
        <v/>
      </c>
      <c r="E21" s="45">
        <f>IF(Flexibility_Table!$C21=reference!$A$7,Flexibility_Table!$L21,)</f>
        <v>0</v>
      </c>
      <c r="F21" s="44" t="str">
        <f>IF(G21=0,"",MAX($F$6:F20)+1)</f>
        <v/>
      </c>
      <c r="G21" s="45">
        <f>IF(Flexibility_Table!$C21=reference!$A$8,Flexibility_Table!$L21,)</f>
        <v>0</v>
      </c>
      <c r="H21" s="44" t="str">
        <f>IF(I21=0,"",MAX($H$6:H20)+1)</f>
        <v/>
      </c>
      <c r="I21" s="45">
        <f>IF(Flexibility_Table!$C21=reference!$A$9,Flexibility_Table!$L21,)</f>
        <v>0</v>
      </c>
      <c r="J21" s="44" t="str">
        <f>IF(K21=0,"",MAX($J$6:J20)+1)</f>
        <v/>
      </c>
      <c r="K21" s="46">
        <f>IF(Flexibility_Table!$C21=reference!$A$10,Flexibility_Table!$L21,)</f>
        <v>0</v>
      </c>
      <c r="L21" s="44" t="str">
        <f>IF(M21=0,"",MAX($L$6:L20)+1)</f>
        <v/>
      </c>
      <c r="M21" s="46">
        <f>IF(Flexibility_Table!$C21=reference!$A$11,Flexibility_Table!$L21,)</f>
        <v>0</v>
      </c>
      <c r="N21" s="47" t="str">
        <f>IF(O21=0,"",MAX($N$6:N20)+1)</f>
        <v/>
      </c>
      <c r="O21" s="37">
        <f>IF(Flexibility_Table!$C21=reference!$A$12,Flexibility_Table!$L21,)</f>
        <v>0</v>
      </c>
      <c r="P21" s="47" t="str">
        <f>IF(Q21=0,"",MAX($P$6:P20)+1)</f>
        <v/>
      </c>
      <c r="Q21" s="37">
        <f>IF(Flexibility_Table!$C21=reference!$A$13,Flexibility_Table!$L21,)</f>
        <v>0</v>
      </c>
      <c r="R21" s="47" t="str">
        <f>IF(S21=0,"",MAX($R$6:R20)+1)</f>
        <v/>
      </c>
      <c r="S21" s="37">
        <f>IF(Flexibility_Table!$C21=reference!$A$14,Flexibility_Table!$L21,)</f>
        <v>0</v>
      </c>
      <c r="T21" s="47" t="str">
        <f>IF(U21=0,"",MAX($T$6:T20)+1)</f>
        <v/>
      </c>
      <c r="U21" s="37">
        <f>IF(Flexibility_Table!$C21=reference!$A$15,Flexibility_Table!$L21,)</f>
        <v>0</v>
      </c>
      <c r="V21" s="47" t="str">
        <f>IF(W21=0,"",MAX($V$6:V20)+1)</f>
        <v/>
      </c>
      <c r="W21" s="37">
        <f>IF(Flexibility_Table!$C21=reference!$A$16,Flexibility_Table!$L21,)</f>
        <v>0</v>
      </c>
      <c r="X21" s="47" t="str">
        <f>IF(Y21=0,"",MAX($X$6:X20)+1)</f>
        <v/>
      </c>
      <c r="Y21" s="37">
        <f>IF(Flexibility_Table!$C21=reference!$A$17,Flexibility_Table!$L21,)</f>
        <v>0</v>
      </c>
      <c r="Z21" s="47">
        <f>IF(AA21=0,"",MAX($Z$6:Z20)+1)</f>
        <v>1</v>
      </c>
      <c r="AA21" s="37">
        <f>IF(Flexibility_Table!$C21=reference!$A$18,Flexibility_Table!$L21,)</f>
        <v>2</v>
      </c>
      <c r="AB21" s="47" t="str">
        <f>IF(AC21=0,"",MAX($AB$6:AB20)+1)</f>
        <v/>
      </c>
      <c r="AC21" s="37">
        <f>IF(Flexibility_Table!$C21=reference!$A$19,Flexibility_Table!$L21,)</f>
        <v>0</v>
      </c>
      <c r="AD21" s="183" t="str">
        <f>IF(AE21=0,"",MAX($AD$6:AD20)+1)</f>
        <v/>
      </c>
      <c r="AE21" s="37">
        <f>IF(Flexibility_Table!$C21=reference!$A$20,Flexibility_Table!$L21,)</f>
        <v>0</v>
      </c>
      <c r="AF21" s="226"/>
    </row>
    <row r="22" spans="1:35" x14ac:dyDescent="0.35">
      <c r="A22" s="147" t="s">
        <v>62</v>
      </c>
      <c r="B22" s="44" t="str">
        <f>IF(C22=0,"",MAX($B$6:B21)+1)</f>
        <v/>
      </c>
      <c r="C22" s="45">
        <f>IF(Flexibility_Table!$C22=reference!$A$6,Flexibility_Table!$L22,)</f>
        <v>0</v>
      </c>
      <c r="D22" s="44" t="str">
        <f>IF(E22=0,"",MAX($D$6:D21)+1)</f>
        <v/>
      </c>
      <c r="E22" s="45">
        <f>IF(Flexibility_Table!$C22=reference!$A$7,Flexibility_Table!$L22,)</f>
        <v>0</v>
      </c>
      <c r="F22" s="44" t="str">
        <f>IF(G22=0,"",MAX($F$6:F21)+1)</f>
        <v/>
      </c>
      <c r="G22" s="45">
        <f>IF(Flexibility_Table!$C22=reference!$A$8,Flexibility_Table!$L22,)</f>
        <v>0</v>
      </c>
      <c r="H22" s="44" t="str">
        <f>IF(I22=0,"",MAX($H$6:H21)+1)</f>
        <v/>
      </c>
      <c r="I22" s="45">
        <f>IF(Flexibility_Table!$C22=reference!$A$9,Flexibility_Table!$L22,)</f>
        <v>0</v>
      </c>
      <c r="J22" s="44" t="str">
        <f>IF(K22=0,"",MAX($J$6:J21)+1)</f>
        <v/>
      </c>
      <c r="K22" s="46">
        <f>IF(Flexibility_Table!$C22=reference!$A$10,Flexibility_Table!$L22,)</f>
        <v>0</v>
      </c>
      <c r="L22" s="44" t="str">
        <f>IF(M22=0,"",MAX($L$6:L21)+1)</f>
        <v/>
      </c>
      <c r="M22" s="46">
        <f>IF(Flexibility_Table!$C22=reference!$A$11,Flexibility_Table!$L22,)</f>
        <v>0</v>
      </c>
      <c r="N22" s="47" t="str">
        <f>IF(O22=0,"",MAX($N$6:N21)+1)</f>
        <v/>
      </c>
      <c r="O22" s="37">
        <f>IF(Flexibility_Table!$C22=reference!$A$12,Flexibility_Table!$L22,)</f>
        <v>0</v>
      </c>
      <c r="P22" s="47" t="str">
        <f>IF(Q22=0,"",MAX($P$6:P21)+1)</f>
        <v/>
      </c>
      <c r="Q22" s="37">
        <f>IF(Flexibility_Table!$C22=reference!$A$13,Flexibility_Table!$L22,)</f>
        <v>0</v>
      </c>
      <c r="R22" s="47" t="str">
        <f>IF(S22=0,"",MAX($R$6:R21)+1)</f>
        <v/>
      </c>
      <c r="S22" s="37">
        <f>IF(Flexibility_Table!$C22=reference!$A$14,Flexibility_Table!$L22,)</f>
        <v>0</v>
      </c>
      <c r="T22" s="47" t="str">
        <f>IF(U22=0,"",MAX($T$6:T21)+1)</f>
        <v/>
      </c>
      <c r="U22" s="37">
        <f>IF(Flexibility_Table!$C22=reference!$A$15,Flexibility_Table!$L22,)</f>
        <v>0</v>
      </c>
      <c r="V22" s="47" t="str">
        <f>IF(W22=0,"",MAX($V$6:V21)+1)</f>
        <v/>
      </c>
      <c r="W22" s="37">
        <f>IF(Flexibility_Table!$C22=reference!$A$16,Flexibility_Table!$L22,)</f>
        <v>0</v>
      </c>
      <c r="X22" s="47" t="str">
        <f>IF(Y22=0,"",MAX($X$6:X21)+1)</f>
        <v/>
      </c>
      <c r="Y22" s="37">
        <f>IF(Flexibility_Table!$C22=reference!$A$17,Flexibility_Table!$L22,)</f>
        <v>0</v>
      </c>
      <c r="Z22" s="47" t="str">
        <f>IF(AA22=0,"",MAX($Z$6:Z21)+1)</f>
        <v/>
      </c>
      <c r="AA22" s="37">
        <f>IF(Flexibility_Table!$C22=reference!$A$18,Flexibility_Table!$L22,)</f>
        <v>0</v>
      </c>
      <c r="AB22" s="47">
        <f>IF(AC22=0,"",MAX($AB$6:AB21)+1)</f>
        <v>1</v>
      </c>
      <c r="AC22" s="37">
        <f>IF(Flexibility_Table!$C22=reference!$A$19,Flexibility_Table!$L22,)</f>
        <v>2</v>
      </c>
      <c r="AD22" s="183" t="str">
        <f>IF(AE22=0,"",MAX($AD$6:AD21)+1)</f>
        <v/>
      </c>
      <c r="AE22" s="37">
        <f>IF(Flexibility_Table!$C22=reference!$A$20,Flexibility_Table!$L22,)</f>
        <v>0</v>
      </c>
      <c r="AF22" s="226"/>
    </row>
    <row r="23" spans="1:35" x14ac:dyDescent="0.35">
      <c r="A23" s="147" t="s">
        <v>64</v>
      </c>
      <c r="B23" s="44" t="str">
        <f>IF(C23=0,"",MAX($B$6:B22)+1)</f>
        <v/>
      </c>
      <c r="C23" s="45">
        <f>IF(Flexibility_Table!$C23=reference!$A$6,Flexibility_Table!$L23,)</f>
        <v>0</v>
      </c>
      <c r="D23" s="44" t="str">
        <f>IF(E23=0,"",MAX($D$6:D22)+1)</f>
        <v/>
      </c>
      <c r="E23" s="45">
        <f>IF(Flexibility_Table!$C23=reference!$A$7,Flexibility_Table!$L23,)</f>
        <v>0</v>
      </c>
      <c r="F23" s="44" t="str">
        <f>IF(G23=0,"",MAX($F$6:F22)+1)</f>
        <v/>
      </c>
      <c r="G23" s="45">
        <f>IF(Flexibility_Table!$C23=reference!$A$8,Flexibility_Table!$L23,)</f>
        <v>0</v>
      </c>
      <c r="H23" s="44" t="str">
        <f>IF(I23=0,"",MAX($H$6:H22)+1)</f>
        <v/>
      </c>
      <c r="I23" s="45">
        <f>IF(Flexibility_Table!$C23=reference!$A$9,Flexibility_Table!$L23,)</f>
        <v>0</v>
      </c>
      <c r="J23" s="44" t="str">
        <f>IF(K23=0,"",MAX($J$6:J22)+1)</f>
        <v/>
      </c>
      <c r="K23" s="46">
        <f>IF(Flexibility_Table!$C23=reference!$A$10,Flexibility_Table!$L23,)</f>
        <v>0</v>
      </c>
      <c r="L23" s="44" t="str">
        <f>IF(M23=0,"",MAX($L$6:L22)+1)</f>
        <v/>
      </c>
      <c r="M23" s="46">
        <f>IF(Flexibility_Table!$C23=reference!$A$11,Flexibility_Table!$L23,)</f>
        <v>0</v>
      </c>
      <c r="N23" s="47" t="str">
        <f>IF(O23=0,"",MAX($N$6:N22)+1)</f>
        <v/>
      </c>
      <c r="O23" s="37">
        <f>IF(Flexibility_Table!$C23=reference!$A$12,Flexibility_Table!$L23,)</f>
        <v>0</v>
      </c>
      <c r="P23" s="47" t="str">
        <f>IF(Q23=0,"",MAX($P$6:P22)+1)</f>
        <v/>
      </c>
      <c r="Q23" s="37">
        <f>IF(Flexibility_Table!$C23=reference!$A$13,Flexibility_Table!$L23,)</f>
        <v>0</v>
      </c>
      <c r="R23" s="47" t="str">
        <f>IF(S23=0,"",MAX($R$6:R22)+1)</f>
        <v/>
      </c>
      <c r="S23" s="37">
        <f>IF(Flexibility_Table!$C23=reference!$A$14,Flexibility_Table!$L23,)</f>
        <v>0</v>
      </c>
      <c r="T23" s="47" t="str">
        <f>IF(U23=0,"",MAX($T$6:T22)+1)</f>
        <v/>
      </c>
      <c r="U23" s="37">
        <f>IF(Flexibility_Table!$C23=reference!$A$15,Flexibility_Table!$L23,)</f>
        <v>0</v>
      </c>
      <c r="V23" s="47" t="str">
        <f>IF(W23=0,"",MAX($V$6:V22)+1)</f>
        <v/>
      </c>
      <c r="W23" s="37">
        <f>IF(Flexibility_Table!$C23=reference!$A$16,Flexibility_Table!$L23,)</f>
        <v>0</v>
      </c>
      <c r="X23" s="47" t="str">
        <f>IF(Y23=0,"",MAX($X$6:X22)+1)</f>
        <v/>
      </c>
      <c r="Y23" s="37">
        <f>IF(Flexibility_Table!$C23=reference!$A$17,Flexibility_Table!$L23,)</f>
        <v>0</v>
      </c>
      <c r="Z23" s="47" t="str">
        <f>IF(AA23=0,"",MAX($Z$6:Z22)+1)</f>
        <v/>
      </c>
      <c r="AA23" s="37">
        <f>IF(Flexibility_Table!$C23=reference!$A$18,Flexibility_Table!$L23,)</f>
        <v>0</v>
      </c>
      <c r="AB23" s="47" t="str">
        <f>IF(AC23=0,"",MAX($AB$6:AB22)+1)</f>
        <v/>
      </c>
      <c r="AC23" s="37">
        <f>IF(Flexibility_Table!$C23=reference!$A$19,Flexibility_Table!$L23,)</f>
        <v>0</v>
      </c>
      <c r="AD23" s="183">
        <f>IF(AE23=0,"",MAX($AD$6:AD22)+1)</f>
        <v>1</v>
      </c>
      <c r="AE23" s="37">
        <f>IF(Flexibility_Table!$C23=reference!$A$20,Flexibility_Table!$L23,)</f>
        <v>2</v>
      </c>
      <c r="AF23" s="226"/>
    </row>
    <row r="24" spans="1:35" x14ac:dyDescent="0.35">
      <c r="A24" s="147" t="s">
        <v>65</v>
      </c>
      <c r="B24" s="44" t="str">
        <f>IF(C24=0,"",MAX($B$6:B23)+1)</f>
        <v/>
      </c>
      <c r="C24" s="45">
        <f>IF(Flexibility_Table!$C24=reference!$A$6,Flexibility_Table!$L24,)</f>
        <v>0</v>
      </c>
      <c r="D24" s="44" t="str">
        <f>IF(E24=0,"",MAX($D$6:D23)+1)</f>
        <v/>
      </c>
      <c r="E24" s="45">
        <f>IF(Flexibility_Table!$C24=reference!$A$7,Flexibility_Table!$L24,)</f>
        <v>0</v>
      </c>
      <c r="F24" s="44" t="str">
        <f>IF(G24=0,"",MAX($F$6:F23)+1)</f>
        <v/>
      </c>
      <c r="G24" s="45">
        <f>IF(Flexibility_Table!$C24=reference!$A$8,Flexibility_Table!$L24,)</f>
        <v>0</v>
      </c>
      <c r="H24" s="44" t="str">
        <f>IF(I24=0,"",MAX($H$6:H23)+1)</f>
        <v/>
      </c>
      <c r="I24" s="45">
        <f>IF(Flexibility_Table!$C24=reference!$A$9,Flexibility_Table!$L24,)</f>
        <v>0</v>
      </c>
      <c r="J24" s="44" t="str">
        <f>IF(K24=0,"",MAX($J$6:J23)+1)</f>
        <v/>
      </c>
      <c r="K24" s="46">
        <f>IF(Flexibility_Table!$C24=reference!$A$10,Flexibility_Table!$L24,)</f>
        <v>0</v>
      </c>
      <c r="L24" s="44" t="str">
        <f>IF(M24=0,"",MAX($L$6:L23)+1)</f>
        <v/>
      </c>
      <c r="M24" s="46">
        <f>IF(Flexibility_Table!$C24=reference!$A$11,Flexibility_Table!$L24,)</f>
        <v>0</v>
      </c>
      <c r="N24" s="47" t="str">
        <f>IF(O24=0,"",MAX($N$6:N23)+1)</f>
        <v/>
      </c>
      <c r="O24" s="37">
        <f>IF(Flexibility_Table!$C24=reference!$A$12,Flexibility_Table!$L24,)</f>
        <v>0</v>
      </c>
      <c r="P24" s="47" t="str">
        <f>IF(Q24=0,"",MAX($P$6:P23)+1)</f>
        <v/>
      </c>
      <c r="Q24" s="37">
        <f>IF(Flexibility_Table!$C24=reference!$A$13,Flexibility_Table!$L24,)</f>
        <v>0</v>
      </c>
      <c r="R24" s="47" t="str">
        <f>IF(S24=0,"",MAX($R$6:R23)+1)</f>
        <v/>
      </c>
      <c r="S24" s="37">
        <f>IF(Flexibility_Table!$C24=reference!$A$14,Flexibility_Table!$L24,)</f>
        <v>0</v>
      </c>
      <c r="T24" s="47" t="str">
        <f>IF(U24=0,"",MAX($T$6:T23)+1)</f>
        <v/>
      </c>
      <c r="U24" s="37">
        <f>IF(Flexibility_Table!$C24=reference!$A$15,Flexibility_Table!$L24,)</f>
        <v>0</v>
      </c>
      <c r="V24" s="47" t="str">
        <f>IF(W24=0,"",MAX($V$6:V23)+1)</f>
        <v/>
      </c>
      <c r="W24" s="37">
        <f>IF(Flexibility_Table!$C24=reference!$A$16,Flexibility_Table!$L24,)</f>
        <v>0</v>
      </c>
      <c r="X24" s="47" t="str">
        <f>IF(Y24=0,"",MAX($X$6:X23)+1)</f>
        <v/>
      </c>
      <c r="Y24" s="37">
        <f>IF(Flexibility_Table!$C24=reference!$A$17,Flexibility_Table!$L24,)</f>
        <v>0</v>
      </c>
      <c r="Z24" s="47" t="str">
        <f>IF(AA24=0,"",MAX($Z$6:Z23)+1)</f>
        <v/>
      </c>
      <c r="AA24" s="37">
        <f>IF(Flexibility_Table!$C24=reference!$A$18,Flexibility_Table!$L24,)</f>
        <v>0</v>
      </c>
      <c r="AB24" s="47">
        <f>IF(AC24=0,"",MAX($AB$6:AB23)+1)</f>
        <v>2</v>
      </c>
      <c r="AC24" s="37">
        <f>IF(Flexibility_Table!$C24=reference!$A$19,Flexibility_Table!$L24,)</f>
        <v>2</v>
      </c>
      <c r="AD24" s="183" t="str">
        <f>IF(AE24=0,"",MAX($AD$6:AD23)+1)</f>
        <v/>
      </c>
      <c r="AE24" s="37">
        <f>IF(Flexibility_Table!$C24=reference!$A$20,Flexibility_Table!$L24,)</f>
        <v>0</v>
      </c>
      <c r="AF24" s="226"/>
    </row>
    <row r="25" spans="1:35" x14ac:dyDescent="0.35">
      <c r="A25" s="147" t="s">
        <v>67</v>
      </c>
      <c r="B25" s="44" t="str">
        <f>IF(C25=0,"",MAX($B$6:B24)+1)</f>
        <v/>
      </c>
      <c r="C25" s="45">
        <f>IF(Flexibility_Table!$C25=reference!$A$6,Flexibility_Table!$L25,)</f>
        <v>0</v>
      </c>
      <c r="D25" s="44" t="str">
        <f>IF(E25=0,"",MAX($D$6:D24)+1)</f>
        <v/>
      </c>
      <c r="E25" s="45">
        <f>IF(Flexibility_Table!$C25=reference!$A$7,Flexibility_Table!$L25,)</f>
        <v>0</v>
      </c>
      <c r="F25" s="44" t="str">
        <f>IF(G25=0,"",MAX($F$6:F24)+1)</f>
        <v/>
      </c>
      <c r="G25" s="45">
        <f>IF(Flexibility_Table!$C25=reference!$A$8,Flexibility_Table!$L25,)</f>
        <v>0</v>
      </c>
      <c r="H25" s="44" t="str">
        <f>IF(I25=0,"",MAX($H$6:H24)+1)</f>
        <v/>
      </c>
      <c r="I25" s="45">
        <f>IF(Flexibility_Table!$C25=reference!$A$9,Flexibility_Table!$L25,)</f>
        <v>0</v>
      </c>
      <c r="J25" s="44" t="str">
        <f>IF(K25=0,"",MAX($J$6:J24)+1)</f>
        <v/>
      </c>
      <c r="K25" s="46">
        <f>IF(Flexibility_Table!$C25=reference!$A$10,Flexibility_Table!$L25,)</f>
        <v>0</v>
      </c>
      <c r="L25" s="44" t="str">
        <f>IF(M25=0,"",MAX($L$6:L24)+1)</f>
        <v/>
      </c>
      <c r="M25" s="46">
        <f>IF(Flexibility_Table!$C25=reference!$A$11,Flexibility_Table!$L25,)</f>
        <v>0</v>
      </c>
      <c r="N25" s="47" t="str">
        <f>IF(O25=0,"",MAX($N$6:N24)+1)</f>
        <v/>
      </c>
      <c r="O25" s="37">
        <f>IF(Flexibility_Table!$C25=reference!$A$12,Flexibility_Table!$L25,)</f>
        <v>0</v>
      </c>
      <c r="P25" s="47" t="str">
        <f>IF(Q25=0,"",MAX($P$6:P24)+1)</f>
        <v/>
      </c>
      <c r="Q25" s="37">
        <f>IF(Flexibility_Table!$C25=reference!$A$13,Flexibility_Table!$L25,)</f>
        <v>0</v>
      </c>
      <c r="R25" s="47" t="str">
        <f>IF(S25=0,"",MAX($R$6:R24)+1)</f>
        <v/>
      </c>
      <c r="S25" s="37">
        <f>IF(Flexibility_Table!$C25=reference!$A$14,Flexibility_Table!$L25,)</f>
        <v>0</v>
      </c>
      <c r="T25" s="47" t="str">
        <f>IF(U25=0,"",MAX($T$6:T24)+1)</f>
        <v/>
      </c>
      <c r="U25" s="37">
        <f>IF(Flexibility_Table!$C25=reference!$A$15,Flexibility_Table!$L25,)</f>
        <v>0</v>
      </c>
      <c r="V25" s="47" t="str">
        <f>IF(W25=0,"",MAX($V$6:V24)+1)</f>
        <v/>
      </c>
      <c r="W25" s="37">
        <f>IF(Flexibility_Table!$C25=reference!$A$16,Flexibility_Table!$L25,)</f>
        <v>0</v>
      </c>
      <c r="X25" s="47" t="str">
        <f>IF(Y25=0,"",MAX($X$6:X24)+1)</f>
        <v/>
      </c>
      <c r="Y25" s="37">
        <f>IF(Flexibility_Table!$C25=reference!$A$17,Flexibility_Table!$L25,)</f>
        <v>0</v>
      </c>
      <c r="Z25" s="47">
        <f>IF(AA25=0,"",MAX($Z$6:Z24)+1)</f>
        <v>2</v>
      </c>
      <c r="AA25" s="37">
        <f>IF(Flexibility_Table!$C25=reference!$A$18,Flexibility_Table!$L25,)</f>
        <v>2</v>
      </c>
      <c r="AB25" s="47" t="str">
        <f>IF(AC25=0,"",MAX($AB$6:AB24)+1)</f>
        <v/>
      </c>
      <c r="AC25" s="37">
        <f>IF(Flexibility_Table!$C25=reference!$A$19,Flexibility_Table!$L25,)</f>
        <v>0</v>
      </c>
      <c r="AD25" s="183" t="str">
        <f>IF(AE25=0,"",MAX($AD$6:AD24)+1)</f>
        <v/>
      </c>
      <c r="AE25" s="37">
        <f>IF(Flexibility_Table!$C25=reference!$A$20,Flexibility_Table!$L25,)</f>
        <v>0</v>
      </c>
      <c r="AF25" s="226"/>
    </row>
    <row r="26" spans="1:35" ht="15" thickBot="1" x14ac:dyDescent="0.4">
      <c r="A26" s="36"/>
      <c r="B26" s="52" t="str">
        <f>IF(C26=0,"",MAX($B$6:B22)+1)</f>
        <v/>
      </c>
      <c r="C26" s="36"/>
      <c r="D26" s="52"/>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row>
    <row r="27" spans="1:35" ht="22.5" thickBot="1" x14ac:dyDescent="0.4">
      <c r="A27" s="149" t="s">
        <v>69</v>
      </c>
      <c r="B27" s="53"/>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184"/>
      <c r="AE27" s="54"/>
      <c r="AF27" s="163" t="s">
        <v>191</v>
      </c>
      <c r="AG27" s="161" t="s">
        <v>203</v>
      </c>
      <c r="AH27" s="161" t="s">
        <v>204</v>
      </c>
      <c r="AI27" s="161" t="s">
        <v>205</v>
      </c>
    </row>
    <row r="28" spans="1:35" x14ac:dyDescent="0.35">
      <c r="A28" s="150" t="s">
        <v>70</v>
      </c>
      <c r="B28" s="44" t="str">
        <f>IF(C28=0,"",MAX($B$6:B27)+1)</f>
        <v/>
      </c>
      <c r="C28" s="45">
        <f>IF(Flexibility_Table!$C28=reference!$A$6,Flexibility_Table!$L28,)</f>
        <v>0</v>
      </c>
      <c r="D28" s="44" t="str">
        <f>IF(E28=0,"",MAX($D$6:D27)+1)</f>
        <v/>
      </c>
      <c r="E28" s="45">
        <f>IF(Flexibility_Table!$C28=reference!$A$7,Flexibility_Table!$L28,)</f>
        <v>0</v>
      </c>
      <c r="F28" s="44" t="str">
        <f>IF(G28=0,"",MAX($F$6:F27)+1)</f>
        <v/>
      </c>
      <c r="G28" s="45">
        <f>IF(Flexibility_Table!$C28=reference!$A$8,Flexibility_Table!$L28,)</f>
        <v>0</v>
      </c>
      <c r="H28" s="44" t="str">
        <f>IF(I28=0,"",MAX($H$6:H27)+1)</f>
        <v/>
      </c>
      <c r="I28" s="45">
        <f>IF(Flexibility_Table!$C28=reference!$A$9,Flexibility_Table!$L28,)</f>
        <v>0</v>
      </c>
      <c r="J28" s="44" t="str">
        <f>IF(K28=0,"",MAX($J$6:J27)+1)</f>
        <v/>
      </c>
      <c r="K28" s="46">
        <f>IF(Flexibility_Table!$C28=reference!$A$10,Flexibility_Table!$L28,)</f>
        <v>0</v>
      </c>
      <c r="L28" s="44" t="str">
        <f>IF(M28=0,"",MAX($L$6:L27)+1)</f>
        <v/>
      </c>
      <c r="M28" s="46">
        <f>IF(Flexibility_Table!$C28=reference!$A$11,Flexibility_Table!$L28,)</f>
        <v>0</v>
      </c>
      <c r="N28" s="47" t="str">
        <f>IF(O28=0,"",MAX($N$6:N27)+1)</f>
        <v/>
      </c>
      <c r="O28" s="37">
        <f>IF(Flexibility_Table!$C28=reference!$A$12,Flexibility_Table!$L28,)</f>
        <v>0</v>
      </c>
      <c r="P28" s="47" t="str">
        <f>IF(Q28=0,"",MAX($P$6:P27)+1)</f>
        <v/>
      </c>
      <c r="Q28" s="37">
        <f>IF(Flexibility_Table!$C28=reference!$A$13,Flexibility_Table!$L28,)</f>
        <v>0</v>
      </c>
      <c r="R28" s="47" t="str">
        <f>IF(S28=0,"",MAX($R$6:R27)+1)</f>
        <v/>
      </c>
      <c r="S28" s="37">
        <f>IF(Flexibility_Table!$C28=reference!$A$14,Flexibility_Table!$L28,)</f>
        <v>0</v>
      </c>
      <c r="T28" s="47" t="str">
        <f>IF(U28=0,"",MAX($T$6:T27)+1)</f>
        <v/>
      </c>
      <c r="U28" s="37">
        <f>IF(Flexibility_Table!$C28=reference!$A$15,Flexibility_Table!$L28,)</f>
        <v>0</v>
      </c>
      <c r="V28" s="47" t="str">
        <f>IF(W28=0,"",MAX($V$6:V27)+1)</f>
        <v/>
      </c>
      <c r="W28" s="37">
        <f>IF(Flexibility_Table!$C28=reference!$A$16,Flexibility_Table!$L28,)</f>
        <v>0</v>
      </c>
      <c r="X28" s="47">
        <f>IF(Y28=0,"",MAX($X$6:X27)+1)</f>
        <v>2</v>
      </c>
      <c r="Y28" s="37">
        <f>IF(Flexibility_Table!$C28=reference!$A$17,Flexibility_Table!$L28,)</f>
        <v>2</v>
      </c>
      <c r="Z28" s="47" t="str">
        <f>IF(AA28=0,"",MAX($Z$6:Z27)+1)</f>
        <v/>
      </c>
      <c r="AA28" s="37">
        <f>IF(Flexibility_Table!$C28=reference!$A$18,Flexibility_Table!$L28,)</f>
        <v>0</v>
      </c>
      <c r="AB28" s="47" t="str">
        <f>IF(AC28=0,"",MAX($AB$6:AB27)+1)</f>
        <v/>
      </c>
      <c r="AC28" s="37">
        <f>IF(Flexibility_Table!$C28=reference!$A$19,Flexibility_Table!$L28,)</f>
        <v>0</v>
      </c>
      <c r="AD28" s="183" t="str">
        <f>IF(AE28=0,"",MAX($AD$6:AD27)+1)</f>
        <v/>
      </c>
      <c r="AE28" s="37">
        <f>IF(Flexibility_Table!$C28=reference!$A$20,Flexibility_Table!$L28,)</f>
        <v>0</v>
      </c>
      <c r="AF28" s="225">
        <f>SUM(C28:C35)+SUM(E28:E35)+SUM(G28:G35)+SUM(I28:I35)+SUM(K28:K35)+SUM(M28:M35)+SUM(O28:O35)+SUM(Q28:Q35)+SUM(S28:S35)+SUM(U28:U35)</f>
        <v>12</v>
      </c>
      <c r="AG28" s="172" t="s">
        <v>209</v>
      </c>
      <c r="AH28" s="172" t="s">
        <v>210</v>
      </c>
      <c r="AI28" s="172" t="s">
        <v>211</v>
      </c>
    </row>
    <row r="29" spans="1:35" x14ac:dyDescent="0.35">
      <c r="A29" s="150" t="s">
        <v>72</v>
      </c>
      <c r="B29" s="44" t="str">
        <f>IF(C29=0,"",MAX($B$6:B28)+1)</f>
        <v/>
      </c>
      <c r="C29" s="45">
        <f>IF(Flexibility_Table!$C29=reference!$A$6,Flexibility_Table!$L29,)</f>
        <v>0</v>
      </c>
      <c r="D29" s="44" t="str">
        <f>IF(E29=0,"",MAX($D$6:D28)+1)</f>
        <v/>
      </c>
      <c r="E29" s="45">
        <f>IF(Flexibility_Table!$C29=reference!$A$7,Flexibility_Table!$L29,)</f>
        <v>0</v>
      </c>
      <c r="F29" s="44" t="str">
        <f>IF(G29=0,"",MAX($F$6:F28)+1)</f>
        <v/>
      </c>
      <c r="G29" s="45">
        <f>IF(Flexibility_Table!$C29=reference!$A$8,Flexibility_Table!$L29,)</f>
        <v>0</v>
      </c>
      <c r="H29" s="44" t="str">
        <f>IF(I29=0,"",MAX($H$6:H28)+1)</f>
        <v/>
      </c>
      <c r="I29" s="45">
        <f>IF(Flexibility_Table!$C29=reference!$A$9,Flexibility_Table!$L29,)</f>
        <v>0</v>
      </c>
      <c r="J29" s="44" t="str">
        <f>IF(K29=0,"",MAX($J$6:J28)+1)</f>
        <v/>
      </c>
      <c r="K29" s="46">
        <f>IF(Flexibility_Table!$C29=reference!$A$10,Flexibility_Table!$L29,)</f>
        <v>0</v>
      </c>
      <c r="L29" s="44" t="str">
        <f>IF(M29=0,"",MAX($L$6:L28)+1)</f>
        <v/>
      </c>
      <c r="M29" s="46">
        <f>IF(Flexibility_Table!$C29=reference!$A$11,Flexibility_Table!$L29,)</f>
        <v>0</v>
      </c>
      <c r="N29" s="47" t="str">
        <f>IF(O29=0,"",MAX($N$6:N28)+1)</f>
        <v/>
      </c>
      <c r="O29" s="37">
        <f>IF(Flexibility_Table!$C29=reference!$A$12,Flexibility_Table!$L29,)</f>
        <v>0</v>
      </c>
      <c r="P29" s="47" t="str">
        <f>IF(Q29=0,"",MAX($P$6:P28)+1)</f>
        <v/>
      </c>
      <c r="Q29" s="37">
        <f>IF(Flexibility_Table!$C29=reference!$A$13,Flexibility_Table!$L29,)</f>
        <v>0</v>
      </c>
      <c r="R29" s="47" t="str">
        <f>IF(S29=0,"",MAX($R$6:R28)+1)</f>
        <v/>
      </c>
      <c r="S29" s="37">
        <f>IF(Flexibility_Table!$C29=reference!$A$14,Flexibility_Table!$L29,)</f>
        <v>0</v>
      </c>
      <c r="T29" s="47" t="str">
        <f>IF(U29=0,"",MAX($T$6:T28)+1)</f>
        <v/>
      </c>
      <c r="U29" s="37">
        <f>IF(Flexibility_Table!$C29=reference!$A$15,Flexibility_Table!$L29,)</f>
        <v>0</v>
      </c>
      <c r="V29" s="47">
        <f>IF(W29=0,"",MAX($V$6:V28)+1)</f>
        <v>2</v>
      </c>
      <c r="W29" s="37">
        <f>IF(Flexibility_Table!$C29=reference!$A$16,Flexibility_Table!$L29,)</f>
        <v>2</v>
      </c>
      <c r="X29" s="47" t="str">
        <f>IF(Y29=0,"",MAX($X$6:X28)+1)</f>
        <v/>
      </c>
      <c r="Y29" s="37">
        <f>IF(Flexibility_Table!$C29=reference!$A$17,Flexibility_Table!$L29,)</f>
        <v>0</v>
      </c>
      <c r="Z29" s="47" t="str">
        <f>IF(AA29=0,"",MAX($Z$6:Z28)+1)</f>
        <v/>
      </c>
      <c r="AA29" s="37">
        <f>IF(Flexibility_Table!$C29=reference!$A$18,Flexibility_Table!$L29,)</f>
        <v>0</v>
      </c>
      <c r="AB29" s="47" t="str">
        <f>IF(AC29=0,"",MAX($AB$6:AB28)+1)</f>
        <v/>
      </c>
      <c r="AC29" s="37">
        <f>IF(Flexibility_Table!$C29=reference!$A$19,Flexibility_Table!$L29,)</f>
        <v>0</v>
      </c>
      <c r="AD29" s="183" t="str">
        <f>IF(AE29=0,"",MAX($AD$6:AD28)+1)</f>
        <v/>
      </c>
      <c r="AE29" s="37">
        <f>IF(Flexibility_Table!$C29=reference!$A$20,Flexibility_Table!$L29,)</f>
        <v>0</v>
      </c>
      <c r="AF29" s="226"/>
      <c r="AG29" s="172" t="s">
        <v>215</v>
      </c>
      <c r="AH29" s="172" t="s">
        <v>217</v>
      </c>
      <c r="AI29" s="172" t="s">
        <v>219</v>
      </c>
    </row>
    <row r="30" spans="1:35" x14ac:dyDescent="0.35">
      <c r="A30" s="150" t="s">
        <v>74</v>
      </c>
      <c r="B30" s="44" t="str">
        <f>IF(C30=0,"",MAX($B$6:B29)+1)</f>
        <v/>
      </c>
      <c r="C30" s="45">
        <f>IF(Flexibility_Table!$C30=reference!$A$6,Flexibility_Table!$L30,)</f>
        <v>0</v>
      </c>
      <c r="D30" s="44" t="str">
        <f>IF(E30=0,"",MAX($D$6:D29)+1)</f>
        <v/>
      </c>
      <c r="E30" s="45">
        <f>IF(Flexibility_Table!$C30=reference!$A$7,Flexibility_Table!$L30,)</f>
        <v>0</v>
      </c>
      <c r="F30" s="44" t="str">
        <f>IF(G30=0,"",MAX($F$6:F29)+1)</f>
        <v/>
      </c>
      <c r="G30" s="45">
        <f>IF(Flexibility_Table!$C30=reference!$A$8,Flexibility_Table!$L30,)</f>
        <v>0</v>
      </c>
      <c r="H30" s="44" t="str">
        <f>IF(I30=0,"",MAX($H$6:H29)+1)</f>
        <v/>
      </c>
      <c r="I30" s="45">
        <f>IF(Flexibility_Table!$C30=reference!$A$9,Flexibility_Table!$L30,)</f>
        <v>0</v>
      </c>
      <c r="J30" s="44" t="str">
        <f>IF(K30=0,"",MAX($J$6:J29)+1)</f>
        <v/>
      </c>
      <c r="K30" s="46">
        <f>IF(Flexibility_Table!$C30=reference!$A$10,Flexibility_Table!$L30,)</f>
        <v>0</v>
      </c>
      <c r="L30" s="44" t="str">
        <f>IF(M30=0,"",MAX($L$6:L29)+1)</f>
        <v/>
      </c>
      <c r="M30" s="46">
        <f>IF(Flexibility_Table!$C30=reference!$A$11,Flexibility_Table!$L30,)</f>
        <v>0</v>
      </c>
      <c r="N30" s="47" t="str">
        <f>IF(O30=0,"",MAX($N$6:N29)+1)</f>
        <v/>
      </c>
      <c r="O30" s="37">
        <f>IF(Flexibility_Table!$C30=reference!$A$12,Flexibility_Table!$L30,)</f>
        <v>0</v>
      </c>
      <c r="P30" s="47" t="str">
        <f>IF(Q30=0,"",MAX($P$6:P29)+1)</f>
        <v/>
      </c>
      <c r="Q30" s="37">
        <f>IF(Flexibility_Table!$C30=reference!$A$13,Flexibility_Table!$L30,)</f>
        <v>0</v>
      </c>
      <c r="R30" s="47" t="str">
        <f>IF(S30=0,"",MAX($R$6:R29)+1)</f>
        <v/>
      </c>
      <c r="S30" s="37">
        <f>IF(Flexibility_Table!$C30=reference!$A$14,Flexibility_Table!$L30,)</f>
        <v>0</v>
      </c>
      <c r="T30" s="47">
        <f>IF(U30=0,"",MAX($T$6:T29)+1)</f>
        <v>2</v>
      </c>
      <c r="U30" s="37">
        <f>IF(Flexibility_Table!$C30=reference!$A$15,Flexibility_Table!$L30,)</f>
        <v>2</v>
      </c>
      <c r="V30" s="47" t="str">
        <f>IF(W30=0,"",MAX($V$6:V29)+1)</f>
        <v/>
      </c>
      <c r="W30" s="37">
        <f>IF(Flexibility_Table!$C30=reference!$A$16,Flexibility_Table!$L30,)</f>
        <v>0</v>
      </c>
      <c r="X30" s="47" t="str">
        <f>IF(Y30=0,"",MAX($X$6:X29)+1)</f>
        <v/>
      </c>
      <c r="Y30" s="37">
        <f>IF(Flexibility_Table!$C30=reference!$A$17,Flexibility_Table!$L30,)</f>
        <v>0</v>
      </c>
      <c r="Z30" s="47" t="str">
        <f>IF(AA30=0,"",MAX($Z$6:Z29)+1)</f>
        <v/>
      </c>
      <c r="AA30" s="37">
        <f>IF(Flexibility_Table!$C30=reference!$A$18,Flexibility_Table!$L30,)</f>
        <v>0</v>
      </c>
      <c r="AB30" s="47" t="str">
        <f>IF(AC30=0,"",MAX($AB$6:AB29)+1)</f>
        <v/>
      </c>
      <c r="AC30" s="37">
        <f>IF(Flexibility_Table!$C30=reference!$A$19,Flexibility_Table!$L30,)</f>
        <v>0</v>
      </c>
      <c r="AD30" s="183" t="str">
        <f>IF(AE30=0,"",MAX($AD$6:AD29)+1)</f>
        <v/>
      </c>
      <c r="AE30" s="37">
        <f>IF(Flexibility_Table!$C30=reference!$A$20,Flexibility_Table!$L30,)</f>
        <v>0</v>
      </c>
      <c r="AF30" s="226"/>
      <c r="AG30" s="172" t="s">
        <v>216</v>
      </c>
      <c r="AH30" s="172" t="s">
        <v>218</v>
      </c>
      <c r="AI30" s="172" t="s">
        <v>220</v>
      </c>
    </row>
    <row r="31" spans="1:35" x14ac:dyDescent="0.35">
      <c r="A31" s="150" t="s">
        <v>76</v>
      </c>
      <c r="B31" s="44" t="str">
        <f>IF(C31=0,"",MAX($B$6:B30)+1)</f>
        <v/>
      </c>
      <c r="C31" s="45">
        <f>IF(Flexibility_Table!$C31=reference!$A$6,Flexibility_Table!$L31,)</f>
        <v>0</v>
      </c>
      <c r="D31" s="44" t="str">
        <f>IF(E31=0,"",MAX($D$6:D30)+1)</f>
        <v/>
      </c>
      <c r="E31" s="45">
        <f>IF(Flexibility_Table!$C31=reference!$A$7,Flexibility_Table!$L31,)</f>
        <v>0</v>
      </c>
      <c r="F31" s="44" t="str">
        <f>IF(G31=0,"",MAX($F$6:F30)+1)</f>
        <v/>
      </c>
      <c r="G31" s="45">
        <f>IF(Flexibility_Table!$C31=reference!$A$8,Flexibility_Table!$L31,)</f>
        <v>0</v>
      </c>
      <c r="H31" s="44" t="str">
        <f>IF(I31=0,"",MAX($H$6:H30)+1)</f>
        <v/>
      </c>
      <c r="I31" s="45">
        <f>IF(Flexibility_Table!$C31=reference!$A$9,Flexibility_Table!$L31,)</f>
        <v>0</v>
      </c>
      <c r="J31" s="44" t="str">
        <f>IF(K31=0,"",MAX($J$6:J30)+1)</f>
        <v/>
      </c>
      <c r="K31" s="46">
        <f>IF(Flexibility_Table!$C31=reference!$A$10,Flexibility_Table!$L31,)</f>
        <v>0</v>
      </c>
      <c r="L31" s="44" t="str">
        <f>IF(M31=0,"",MAX($L$6:L30)+1)</f>
        <v/>
      </c>
      <c r="M31" s="46">
        <f>IF(Flexibility_Table!$C31=reference!$A$11,Flexibility_Table!$L31,)</f>
        <v>0</v>
      </c>
      <c r="N31" s="47" t="str">
        <f>IF(O31=0,"",MAX($N$6:N30)+1)</f>
        <v/>
      </c>
      <c r="O31" s="37">
        <f>IF(Flexibility_Table!$C31=reference!$A$12,Flexibility_Table!$L31,)</f>
        <v>0</v>
      </c>
      <c r="P31" s="47" t="str">
        <f>IF(Q31=0,"",MAX($P$6:P30)+1)</f>
        <v/>
      </c>
      <c r="Q31" s="37">
        <f>IF(Flexibility_Table!$C31=reference!$A$13,Flexibility_Table!$L31,)</f>
        <v>0</v>
      </c>
      <c r="R31" s="47">
        <f>IF(S31=0,"",MAX($R$6:R30)+1)</f>
        <v>2</v>
      </c>
      <c r="S31" s="37">
        <f>IF(Flexibility_Table!$C31=reference!$A$14,Flexibility_Table!$L31,)</f>
        <v>2</v>
      </c>
      <c r="T31" s="47" t="str">
        <f>IF(U31=0,"",MAX($T$6:T30)+1)</f>
        <v/>
      </c>
      <c r="U31" s="37">
        <f>IF(Flexibility_Table!$C31=reference!$A$15,Flexibility_Table!$L31,)</f>
        <v>0</v>
      </c>
      <c r="V31" s="47" t="str">
        <f>IF(W31=0,"",MAX($V$6:V30)+1)</f>
        <v/>
      </c>
      <c r="W31" s="37">
        <f>IF(Flexibility_Table!$C31=reference!$A$16,Flexibility_Table!$L31,)</f>
        <v>0</v>
      </c>
      <c r="X31" s="47" t="str">
        <f>IF(Y31=0,"",MAX($X$6:X30)+1)</f>
        <v/>
      </c>
      <c r="Y31" s="37">
        <f>IF(Flexibility_Table!$C31=reference!$A$17,Flexibility_Table!$L31,)</f>
        <v>0</v>
      </c>
      <c r="Z31" s="47" t="str">
        <f>IF(AA31=0,"",MAX($Z$6:Z30)+1)</f>
        <v/>
      </c>
      <c r="AA31" s="37">
        <f>IF(Flexibility_Table!$C31=reference!$A$18,Flexibility_Table!$L31,)</f>
        <v>0</v>
      </c>
      <c r="AB31" s="47" t="str">
        <f>IF(AC31=0,"",MAX($AB$6:AB30)+1)</f>
        <v/>
      </c>
      <c r="AC31" s="37">
        <f>IF(Flexibility_Table!$C31=reference!$A$19,Flexibility_Table!$L31,)</f>
        <v>0</v>
      </c>
      <c r="AD31" s="183" t="str">
        <f>IF(AE31=0,"",MAX($AD$6:AD30)+1)</f>
        <v/>
      </c>
      <c r="AE31" s="37">
        <f>IF(Flexibility_Table!$C31=reference!$A$20,Flexibility_Table!$L31,)</f>
        <v>0</v>
      </c>
      <c r="AF31" s="226"/>
    </row>
    <row r="32" spans="1:35" x14ac:dyDescent="0.35">
      <c r="A32" s="150" t="s">
        <v>78</v>
      </c>
      <c r="B32" s="44" t="str">
        <f>IF(C32=0,"",MAX($B$6:B31)+1)</f>
        <v/>
      </c>
      <c r="C32" s="45">
        <f>IF(Flexibility_Table!$C32=reference!$A$6,Flexibility_Table!$L32,)</f>
        <v>0</v>
      </c>
      <c r="D32" s="44" t="str">
        <f>IF(E32=0,"",MAX($D$6:D31)+1)</f>
        <v/>
      </c>
      <c r="E32" s="45">
        <f>IF(Flexibility_Table!$C32=reference!$A$7,Flexibility_Table!$L32,)</f>
        <v>0</v>
      </c>
      <c r="F32" s="44" t="str">
        <f>IF(G32=0,"",MAX($F$6:F31)+1)</f>
        <v/>
      </c>
      <c r="G32" s="45">
        <f>IF(Flexibility_Table!$C32=reference!$A$8,Flexibility_Table!$L32,)</f>
        <v>0</v>
      </c>
      <c r="H32" s="44" t="str">
        <f>IF(I32=0,"",MAX($H$6:H31)+1)</f>
        <v/>
      </c>
      <c r="I32" s="45">
        <f>IF(Flexibility_Table!$C32=reference!$A$9,Flexibility_Table!$L32,)</f>
        <v>0</v>
      </c>
      <c r="J32" s="44" t="str">
        <f>IF(K32=0,"",MAX($J$6:J31)+1)</f>
        <v/>
      </c>
      <c r="K32" s="46">
        <f>IF(Flexibility_Table!$C32=reference!$A$10,Flexibility_Table!$L32,)</f>
        <v>0</v>
      </c>
      <c r="L32" s="44" t="str">
        <f>IF(M32=0,"",MAX($L$6:L31)+1)</f>
        <v/>
      </c>
      <c r="M32" s="46">
        <f>IF(Flexibility_Table!$C32=reference!$A$11,Flexibility_Table!$L32,)</f>
        <v>0</v>
      </c>
      <c r="N32" s="47" t="str">
        <f>IF(O32=0,"",MAX($N$6:N31)+1)</f>
        <v/>
      </c>
      <c r="O32" s="37">
        <f>IF(Flexibility_Table!$C32=reference!$A$12,Flexibility_Table!$L32,)</f>
        <v>0</v>
      </c>
      <c r="P32" s="47">
        <f>IF(Q32=0,"",MAX($P$6:P31)+1)</f>
        <v>2</v>
      </c>
      <c r="Q32" s="37">
        <f>IF(Flexibility_Table!$C32=reference!$A$13,Flexibility_Table!$L32,)</f>
        <v>2</v>
      </c>
      <c r="R32" s="47" t="str">
        <f>IF(S32=0,"",MAX($R$6:R31)+1)</f>
        <v/>
      </c>
      <c r="S32" s="37">
        <f>IF(Flexibility_Table!$C32=reference!$A$14,Flexibility_Table!$L32,)</f>
        <v>0</v>
      </c>
      <c r="T32" s="47" t="str">
        <f>IF(U32=0,"",MAX($T$6:T31)+1)</f>
        <v/>
      </c>
      <c r="U32" s="37">
        <f>IF(Flexibility_Table!$C32=reference!$A$15,Flexibility_Table!$L32,)</f>
        <v>0</v>
      </c>
      <c r="V32" s="47" t="str">
        <f>IF(W32=0,"",MAX($V$6:V31)+1)</f>
        <v/>
      </c>
      <c r="W32" s="37">
        <f>IF(Flexibility_Table!$C32=reference!$A$16,Flexibility_Table!$L32,)</f>
        <v>0</v>
      </c>
      <c r="X32" s="47" t="str">
        <f>IF(Y32=0,"",MAX($X$6:X31)+1)</f>
        <v/>
      </c>
      <c r="Y32" s="37">
        <f>IF(Flexibility_Table!$C32=reference!$A$17,Flexibility_Table!$L32,)</f>
        <v>0</v>
      </c>
      <c r="Z32" s="47" t="str">
        <f>IF(AA32=0,"",MAX($Z$6:Z31)+1)</f>
        <v/>
      </c>
      <c r="AA32" s="37">
        <f>IF(Flexibility_Table!$C32=reference!$A$18,Flexibility_Table!$L32,)</f>
        <v>0</v>
      </c>
      <c r="AB32" s="47" t="str">
        <f>IF(AC32=0,"",MAX($AB$6:AB31)+1)</f>
        <v/>
      </c>
      <c r="AC32" s="37">
        <f>IF(Flexibility_Table!$C32=reference!$A$19,Flexibility_Table!$L32,)</f>
        <v>0</v>
      </c>
      <c r="AD32" s="183" t="str">
        <f>IF(AE32=0,"",MAX($AD$6:AD31)+1)</f>
        <v/>
      </c>
      <c r="AE32" s="37">
        <f>IF(Flexibility_Table!$C32=reference!$A$20,Flexibility_Table!$L32,)</f>
        <v>0</v>
      </c>
      <c r="AF32" s="226"/>
    </row>
    <row r="33" spans="1:35" x14ac:dyDescent="0.35">
      <c r="A33" s="150" t="s">
        <v>80</v>
      </c>
      <c r="B33" s="44" t="str">
        <f>IF(C33=0,"",MAX($B$6:B32)+1)</f>
        <v/>
      </c>
      <c r="C33" s="45">
        <f>IF(Flexibility_Table!$C33=reference!$A$6,Flexibility_Table!$L33,)</f>
        <v>0</v>
      </c>
      <c r="D33" s="44" t="str">
        <f>IF(E33=0,"",MAX($D$6:D32)+1)</f>
        <v/>
      </c>
      <c r="E33" s="45">
        <f>IF(Flexibility_Table!$C33=reference!$A$7,Flexibility_Table!$L33,)</f>
        <v>0</v>
      </c>
      <c r="F33" s="44" t="str">
        <f>IF(G33=0,"",MAX($F$6:F32)+1)</f>
        <v/>
      </c>
      <c r="G33" s="45">
        <f>IF(Flexibility_Table!$C33=reference!$A$8,Flexibility_Table!$L33,)</f>
        <v>0</v>
      </c>
      <c r="H33" s="44" t="str">
        <f>IF(I33=0,"",MAX($H$6:H32)+1)</f>
        <v/>
      </c>
      <c r="I33" s="45">
        <f>IF(Flexibility_Table!$C33=reference!$A$9,Flexibility_Table!$L33,)</f>
        <v>0</v>
      </c>
      <c r="J33" s="44" t="str">
        <f>IF(K33=0,"",MAX($J$6:J32)+1)</f>
        <v/>
      </c>
      <c r="K33" s="46">
        <f>IF(Flexibility_Table!$C33=reference!$A$10,Flexibility_Table!$L33,)</f>
        <v>0</v>
      </c>
      <c r="L33" s="44" t="str">
        <f>IF(M33=0,"",MAX($L$6:L32)+1)</f>
        <v/>
      </c>
      <c r="M33" s="46">
        <f>IF(Flexibility_Table!$C33=reference!$A$11,Flexibility_Table!$L33,)</f>
        <v>0</v>
      </c>
      <c r="N33" s="47">
        <f>IF(O33=0,"",MAX($N$6:N32)+1)</f>
        <v>2</v>
      </c>
      <c r="O33" s="37">
        <f>IF(Flexibility_Table!$C33=reference!$A$12,Flexibility_Table!$L33,)</f>
        <v>2</v>
      </c>
      <c r="P33" s="47" t="str">
        <f>IF(Q33=0,"",MAX($P$6:P32)+1)</f>
        <v/>
      </c>
      <c r="Q33" s="37">
        <f>IF(Flexibility_Table!$C33=reference!$A$13,Flexibility_Table!$L33,)</f>
        <v>0</v>
      </c>
      <c r="R33" s="47" t="str">
        <f>IF(S33=0,"",MAX($R$6:R32)+1)</f>
        <v/>
      </c>
      <c r="S33" s="37">
        <f>IF(Flexibility_Table!$C33=reference!$A$14,Flexibility_Table!$L33,)</f>
        <v>0</v>
      </c>
      <c r="T33" s="47" t="str">
        <f>IF(U33=0,"",MAX($T$6:T32)+1)</f>
        <v/>
      </c>
      <c r="U33" s="37">
        <f>IF(Flexibility_Table!$C33=reference!$A$15,Flexibility_Table!$L33,)</f>
        <v>0</v>
      </c>
      <c r="V33" s="47" t="str">
        <f>IF(W33=0,"",MAX($V$6:V32)+1)</f>
        <v/>
      </c>
      <c r="W33" s="37">
        <f>IF(Flexibility_Table!$C33=reference!$A$16,Flexibility_Table!$L33,)</f>
        <v>0</v>
      </c>
      <c r="X33" s="47" t="str">
        <f>IF(Y33=0,"",MAX($X$6:X32)+1)</f>
        <v/>
      </c>
      <c r="Y33" s="37">
        <f>IF(Flexibility_Table!$C33=reference!$A$17,Flexibility_Table!$L33,)</f>
        <v>0</v>
      </c>
      <c r="Z33" s="47" t="str">
        <f>IF(AA33=0,"",MAX($Z$6:Z32)+1)</f>
        <v/>
      </c>
      <c r="AA33" s="37">
        <f>IF(Flexibility_Table!$C33=reference!$A$18,Flexibility_Table!$L33,)</f>
        <v>0</v>
      </c>
      <c r="AB33" s="47" t="str">
        <f>IF(AC33=0,"",MAX($AB$6:AB32)+1)</f>
        <v/>
      </c>
      <c r="AC33" s="37">
        <f>IF(Flexibility_Table!$C33=reference!$A$19,Flexibility_Table!$L33,)</f>
        <v>0</v>
      </c>
      <c r="AD33" s="183" t="str">
        <f>IF(AE33=0,"",MAX($AD$6:AD32)+1)</f>
        <v/>
      </c>
      <c r="AE33" s="37">
        <f>IF(Flexibility_Table!$C33=reference!$A$20,Flexibility_Table!$L33,)</f>
        <v>0</v>
      </c>
      <c r="AF33" s="226"/>
    </row>
    <row r="34" spans="1:35" x14ac:dyDescent="0.35">
      <c r="A34" s="150" t="s">
        <v>82</v>
      </c>
      <c r="B34" s="44" t="str">
        <f>IF(C34=0,"",MAX($B$6:B33)+1)</f>
        <v/>
      </c>
      <c r="C34" s="45">
        <f>IF(Flexibility_Table!$C34=reference!$A$6,Flexibility_Table!$L34,)</f>
        <v>0</v>
      </c>
      <c r="D34" s="44" t="str">
        <f>IF(E34=0,"",MAX($D$6:D33)+1)</f>
        <v/>
      </c>
      <c r="E34" s="45">
        <f>IF(Flexibility_Table!$C34=reference!$A$7,Flexibility_Table!$L34,)</f>
        <v>0</v>
      </c>
      <c r="F34" s="44" t="str">
        <f>IF(G34=0,"",MAX($F$6:F33)+1)</f>
        <v/>
      </c>
      <c r="G34" s="45">
        <f>IF(Flexibility_Table!$C34=reference!$A$8,Flexibility_Table!$L34,)</f>
        <v>0</v>
      </c>
      <c r="H34" s="44" t="str">
        <f>IF(I34=0,"",MAX($H$6:H33)+1)</f>
        <v/>
      </c>
      <c r="I34" s="45">
        <f>IF(Flexibility_Table!$C34=reference!$A$9,Flexibility_Table!$L34,)</f>
        <v>0</v>
      </c>
      <c r="J34" s="44" t="str">
        <f>IF(K34=0,"",MAX($J$6:J33)+1)</f>
        <v/>
      </c>
      <c r="K34" s="46">
        <f>IF(Flexibility_Table!$C34=reference!$A$10,Flexibility_Table!$L34,)</f>
        <v>0</v>
      </c>
      <c r="L34" s="44">
        <f>IF(M34=0,"",MAX($L$6:L33)+1)</f>
        <v>2</v>
      </c>
      <c r="M34" s="46">
        <f>IF(Flexibility_Table!$C34=reference!$A$11,Flexibility_Table!$L34,)</f>
        <v>2</v>
      </c>
      <c r="N34" s="47" t="str">
        <f>IF(O34=0,"",MAX($N$6:N33)+1)</f>
        <v/>
      </c>
      <c r="O34" s="37">
        <f>IF(Flexibility_Table!$C34=reference!$A$12,Flexibility_Table!$L34,)</f>
        <v>0</v>
      </c>
      <c r="P34" s="47" t="str">
        <f>IF(Q34=0,"",MAX($P$6:P33)+1)</f>
        <v/>
      </c>
      <c r="Q34" s="37">
        <f>IF(Flexibility_Table!$C34=reference!$A$13,Flexibility_Table!$L34,)</f>
        <v>0</v>
      </c>
      <c r="R34" s="47" t="str">
        <f>IF(S34=0,"",MAX($R$6:R33)+1)</f>
        <v/>
      </c>
      <c r="S34" s="37">
        <f>IF(Flexibility_Table!$C34=reference!$A$14,Flexibility_Table!$L34,)</f>
        <v>0</v>
      </c>
      <c r="T34" s="47" t="str">
        <f>IF(U34=0,"",MAX($T$6:T33)+1)</f>
        <v/>
      </c>
      <c r="U34" s="37">
        <f>IF(Flexibility_Table!$C34=reference!$A$15,Flexibility_Table!$L34,)</f>
        <v>0</v>
      </c>
      <c r="V34" s="47" t="str">
        <f>IF(W34=0,"",MAX($V$6:V33)+1)</f>
        <v/>
      </c>
      <c r="W34" s="37">
        <f>IF(Flexibility_Table!$C34=reference!$A$16,Flexibility_Table!$L34,)</f>
        <v>0</v>
      </c>
      <c r="X34" s="47" t="str">
        <f>IF(Y34=0,"",MAX($X$6:X33)+1)</f>
        <v/>
      </c>
      <c r="Y34" s="37">
        <f>IF(Flexibility_Table!$C34=reference!$A$17,Flexibility_Table!$L34,)</f>
        <v>0</v>
      </c>
      <c r="Z34" s="47" t="str">
        <f>IF(AA34=0,"",MAX($Z$6:Z33)+1)</f>
        <v/>
      </c>
      <c r="AA34" s="37">
        <f>IF(Flexibility_Table!$C34=reference!$A$18,Flexibility_Table!$L34,)</f>
        <v>0</v>
      </c>
      <c r="AB34" s="47" t="str">
        <f>IF(AC34=0,"",MAX($AB$6:AB33)+1)</f>
        <v/>
      </c>
      <c r="AC34" s="37">
        <f>IF(Flexibility_Table!$C34=reference!$A$19,Flexibility_Table!$L34,)</f>
        <v>0</v>
      </c>
      <c r="AD34" s="183" t="str">
        <f>IF(AE34=0,"",MAX($AD$6:AD33)+1)</f>
        <v/>
      </c>
      <c r="AE34" s="37">
        <f>IF(Flexibility_Table!$C34=reference!$A$20,Flexibility_Table!$L34,)</f>
        <v>0</v>
      </c>
      <c r="AF34" s="226"/>
    </row>
    <row r="35" spans="1:35" x14ac:dyDescent="0.35">
      <c r="A35" s="150" t="s">
        <v>84</v>
      </c>
      <c r="B35" s="44" t="str">
        <f>IF(C35=0,"",MAX($B$6:B34)+1)</f>
        <v/>
      </c>
      <c r="C35" s="45">
        <f>IF(Flexibility_Table!$C35=reference!$A$6,Flexibility_Table!$L35,)</f>
        <v>0</v>
      </c>
      <c r="D35" s="44" t="str">
        <f>IF(E35=0,"",MAX($D$6:D34)+1)</f>
        <v/>
      </c>
      <c r="E35" s="45">
        <f>IF(Flexibility_Table!$C35=reference!$A$7,Flexibility_Table!$L35,)</f>
        <v>0</v>
      </c>
      <c r="F35" s="44" t="str">
        <f>IF(G35=0,"",MAX($F$6:F34)+1)</f>
        <v/>
      </c>
      <c r="G35" s="45">
        <f>IF(Flexibility_Table!$C35=reference!$A$8,Flexibility_Table!$L35,)</f>
        <v>0</v>
      </c>
      <c r="H35" s="44" t="str">
        <f>IF(I35=0,"",MAX($H$6:H34)+1)</f>
        <v/>
      </c>
      <c r="I35" s="45">
        <f>IF(Flexibility_Table!$C35=reference!$A$9,Flexibility_Table!$L35,)</f>
        <v>0</v>
      </c>
      <c r="J35" s="44">
        <f>IF(K35=0,"",MAX($J$6:J34)+1)</f>
        <v>2</v>
      </c>
      <c r="K35" s="46">
        <f>IF(Flexibility_Table!$C35=reference!$A$10,Flexibility_Table!$L35,)</f>
        <v>2</v>
      </c>
      <c r="L35" s="44" t="str">
        <f>IF(M35=0,"",MAX($L$6:L34)+1)</f>
        <v/>
      </c>
      <c r="M35" s="46">
        <f>IF(Flexibility_Table!$C35=reference!$A$11,Flexibility_Table!$L35,)</f>
        <v>0</v>
      </c>
      <c r="N35" s="47" t="str">
        <f>IF(O35=0,"",MAX($N$6:N34)+1)</f>
        <v/>
      </c>
      <c r="O35" s="37">
        <f>IF(Flexibility_Table!$C35=reference!$A$12,Flexibility_Table!$L35,)</f>
        <v>0</v>
      </c>
      <c r="P35" s="47" t="str">
        <f>IF(Q35=0,"",MAX($P$6:P34)+1)</f>
        <v/>
      </c>
      <c r="Q35" s="37">
        <f>IF(Flexibility_Table!$C35=reference!$A$13,Flexibility_Table!$L35,)</f>
        <v>0</v>
      </c>
      <c r="R35" s="47" t="str">
        <f>IF(S35=0,"",MAX($R$6:R34)+1)</f>
        <v/>
      </c>
      <c r="S35" s="37">
        <f>IF(Flexibility_Table!$C35=reference!$A$14,Flexibility_Table!$L35,)</f>
        <v>0</v>
      </c>
      <c r="T35" s="47" t="str">
        <f>IF(U35=0,"",MAX($T$6:T34)+1)</f>
        <v/>
      </c>
      <c r="U35" s="37">
        <f>IF(Flexibility_Table!$C35=reference!$A$15,Flexibility_Table!$L35,)</f>
        <v>0</v>
      </c>
      <c r="V35" s="47" t="str">
        <f>IF(W35=0,"",MAX($V$6:V34)+1)</f>
        <v/>
      </c>
      <c r="W35" s="37">
        <f>IF(Flexibility_Table!$C35=reference!$A$16,Flexibility_Table!$L35,)</f>
        <v>0</v>
      </c>
      <c r="X35" s="47" t="str">
        <f>IF(Y35=0,"",MAX($X$6:X34)+1)</f>
        <v/>
      </c>
      <c r="Y35" s="37">
        <f>IF(Flexibility_Table!$C35=reference!$A$17,Flexibility_Table!$L35,)</f>
        <v>0</v>
      </c>
      <c r="Z35" s="47" t="str">
        <f>IF(AA35=0,"",MAX($Z$6:Z34)+1)</f>
        <v/>
      </c>
      <c r="AA35" s="37">
        <f>IF(Flexibility_Table!$C35=reference!$A$18,Flexibility_Table!$L35,)</f>
        <v>0</v>
      </c>
      <c r="AB35" s="47" t="str">
        <f>IF(AC35=0,"",MAX($AB$6:AB34)+1)</f>
        <v/>
      </c>
      <c r="AC35" s="37">
        <f>IF(Flexibility_Table!$C35=reference!$A$19,Flexibility_Table!$L35,)</f>
        <v>0</v>
      </c>
      <c r="AD35" s="183" t="str">
        <f>IF(AE35=0,"",MAX($AD$6:AD34)+1)</f>
        <v/>
      </c>
      <c r="AE35" s="37">
        <f>IF(Flexibility_Table!$C35=reference!$A$20,Flexibility_Table!$L35,)</f>
        <v>0</v>
      </c>
      <c r="AF35" s="226"/>
    </row>
    <row r="36" spans="1:35" ht="15" thickBot="1" x14ac:dyDescent="0.4">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row>
    <row r="37" spans="1:35" ht="22.5" thickBot="1" x14ac:dyDescent="0.4">
      <c r="A37" s="151" t="s">
        <v>87</v>
      </c>
      <c r="B37" s="55" t="str">
        <f>IF(C37=0,"",MAX($B$6:B36)+1)</f>
        <v/>
      </c>
      <c r="C37" s="56"/>
      <c r="D37" s="57"/>
      <c r="E37" s="56"/>
      <c r="F37" s="56"/>
      <c r="G37" s="56"/>
      <c r="H37" s="56"/>
      <c r="I37" s="56"/>
      <c r="J37" s="56"/>
      <c r="K37" s="56"/>
      <c r="L37" s="56"/>
      <c r="M37" s="56"/>
      <c r="N37" s="58"/>
      <c r="O37" s="58"/>
      <c r="P37" s="58"/>
      <c r="Q37" s="58"/>
      <c r="R37" s="58"/>
      <c r="S37" s="58"/>
      <c r="T37" s="58"/>
      <c r="U37" s="58"/>
      <c r="V37" s="58"/>
      <c r="W37" s="58"/>
      <c r="X37" s="58"/>
      <c r="Y37" s="58"/>
      <c r="Z37" s="58"/>
      <c r="AA37" s="58"/>
      <c r="AB37" s="58"/>
      <c r="AC37" s="58"/>
      <c r="AD37" s="58"/>
      <c r="AE37" s="58"/>
      <c r="AF37" s="163" t="s">
        <v>191</v>
      </c>
      <c r="AG37" s="161" t="s">
        <v>203</v>
      </c>
      <c r="AH37" s="161" t="s">
        <v>204</v>
      </c>
      <c r="AI37" s="161" t="s">
        <v>205</v>
      </c>
    </row>
    <row r="38" spans="1:35" x14ac:dyDescent="0.35">
      <c r="A38" s="152" t="s">
        <v>88</v>
      </c>
      <c r="B38" s="44" t="str">
        <f>IF(C38=0,"",MAX($B$6:B37)+1)</f>
        <v/>
      </c>
      <c r="C38" s="45">
        <f>IF(Flexibility_Table!$C38=reference!$A$6,Flexibility_Table!$L38,)</f>
        <v>0</v>
      </c>
      <c r="D38" s="44" t="str">
        <f>IF(E38=0,"",MAX($D$6:D37)+1)</f>
        <v/>
      </c>
      <c r="E38" s="45">
        <f>IF(Flexibility_Table!$C38=reference!$A$7,Flexibility_Table!$L38,)</f>
        <v>0</v>
      </c>
      <c r="F38" s="44" t="str">
        <f>IF(G38=0,"",MAX($F$6:F37)+1)</f>
        <v/>
      </c>
      <c r="G38" s="45">
        <f>IF(Flexibility_Table!$C38=reference!$A$8,Flexibility_Table!$L38,)</f>
        <v>0</v>
      </c>
      <c r="H38" s="44">
        <f>IF(I38=0,"",MAX($H$6:H37)+1)</f>
        <v>2</v>
      </c>
      <c r="I38" s="45">
        <f>IF(Flexibility_Table!$C38=reference!$A$9,Flexibility_Table!$L38,)</f>
        <v>1</v>
      </c>
      <c r="J38" s="44" t="str">
        <f>IF(K38=0,"",MAX($J$6:J37)+1)</f>
        <v/>
      </c>
      <c r="K38" s="46">
        <f>IF(Flexibility_Table!$C38=reference!$A$10,Flexibility_Table!$L38,)</f>
        <v>0</v>
      </c>
      <c r="L38" s="44" t="str">
        <f>IF(M38=0,"",MAX($L$6:L37)+1)</f>
        <v/>
      </c>
      <c r="M38" s="46">
        <f>IF(Flexibility_Table!$C38=reference!$A$11,Flexibility_Table!$L38,)</f>
        <v>0</v>
      </c>
      <c r="N38" s="47" t="str">
        <f>IF(O38=0,"",MAX($N$6:N37)+1)</f>
        <v/>
      </c>
      <c r="O38" s="37">
        <f>IF(Flexibility_Table!$C38=reference!$A$12,Flexibility_Table!$L38,)</f>
        <v>0</v>
      </c>
      <c r="P38" s="47" t="str">
        <f>IF(Q38=0,"",MAX($P$6:P37)+1)</f>
        <v/>
      </c>
      <c r="Q38" s="37">
        <f>IF(Flexibility_Table!$C38=reference!$A$13,Flexibility_Table!$L38,)</f>
        <v>0</v>
      </c>
      <c r="R38" s="47" t="str">
        <f>IF(S38=0,"",MAX($R$6:R37)+1)</f>
        <v/>
      </c>
      <c r="S38" s="37">
        <f>IF(Flexibility_Table!$C38=reference!$A$14,Flexibility_Table!$L38,)</f>
        <v>0</v>
      </c>
      <c r="T38" s="47" t="str">
        <f>IF(U38=0,"",MAX($T$6:T37)+1)</f>
        <v/>
      </c>
      <c r="U38" s="37">
        <f>IF(Flexibility_Table!$C38=reference!$A$15,Flexibility_Table!$L38,)</f>
        <v>0</v>
      </c>
      <c r="V38" s="47" t="str">
        <f>IF(W38=0,"",MAX($V$6:V37)+1)</f>
        <v/>
      </c>
      <c r="W38" s="37">
        <f>IF(Flexibility_Table!$C38=reference!$A$16,Flexibility_Table!$L38,)</f>
        <v>0</v>
      </c>
      <c r="X38" s="47" t="str">
        <f>IF(Y38=0,"",MAX($X$6:X37)+1)</f>
        <v/>
      </c>
      <c r="Y38" s="37">
        <f>IF(Flexibility_Table!$C38=reference!$A$17,Flexibility_Table!$L38,)</f>
        <v>0</v>
      </c>
      <c r="Z38" s="47" t="str">
        <f>IF(AA38=0,"",MAX($Z$6:Z37)+1)</f>
        <v/>
      </c>
      <c r="AA38" s="37">
        <f>IF(Flexibility_Table!$C38=reference!$A$18,Flexibility_Table!$L38,)</f>
        <v>0</v>
      </c>
      <c r="AB38" s="47" t="str">
        <f>IF(AC38=0,"",MAX($AB$6:AB37)+1)</f>
        <v/>
      </c>
      <c r="AC38" s="37">
        <f>IF(Flexibility_Table!$C38=reference!$A$19,Flexibility_Table!$L38,)</f>
        <v>0</v>
      </c>
      <c r="AD38" s="183" t="str">
        <f>IF(AE38=0,"",MAX($AD$6:AD37)+1)</f>
        <v/>
      </c>
      <c r="AE38" s="37">
        <f>IF(Flexibility_Table!$C38=reference!$A$20,Flexibility_Table!$L38,)</f>
        <v>0</v>
      </c>
      <c r="AF38" s="225">
        <f>SUM(C38:C49)+SUM(E38:E49)+SUM(G38:G49)+SUM(I38:I49)+SUM(K38:K49)+SUM(M38:M49)+SUM(O38:O49)+SUM(Q38:Q49)+SUM(S38:S49)+SUM(U38:U49)</f>
        <v>12</v>
      </c>
      <c r="AG38" s="172" t="s">
        <v>209</v>
      </c>
      <c r="AH38" s="172" t="s">
        <v>210</v>
      </c>
      <c r="AI38" s="172" t="s">
        <v>211</v>
      </c>
    </row>
    <row r="39" spans="1:35" x14ac:dyDescent="0.35">
      <c r="A39" s="152" t="s">
        <v>90</v>
      </c>
      <c r="B39" s="44" t="str">
        <f>IF(C39=0,"",MAX($B$6:B38)+1)</f>
        <v/>
      </c>
      <c r="C39" s="45">
        <f>IF(Flexibility_Table!$C39=reference!$A$6,Flexibility_Table!$L39,)</f>
        <v>0</v>
      </c>
      <c r="D39" s="44" t="str">
        <f>IF(E39=0,"",MAX($D$6:D38)+1)</f>
        <v/>
      </c>
      <c r="E39" s="45">
        <f>IF(Flexibility_Table!$C39=reference!$A$7,Flexibility_Table!$L39,)</f>
        <v>0</v>
      </c>
      <c r="F39" s="44">
        <f>IF(G39=0,"",MAX($F$6:F38)+1)</f>
        <v>2</v>
      </c>
      <c r="G39" s="45">
        <f>IF(Flexibility_Table!$C39=reference!$A$8,Flexibility_Table!$L39,)</f>
        <v>1</v>
      </c>
      <c r="H39" s="44" t="str">
        <f>IF(I39=0,"",MAX($H$6:H38)+1)</f>
        <v/>
      </c>
      <c r="I39" s="45">
        <f>IF(Flexibility_Table!$C39=reference!$A$9,Flexibility_Table!$L39,)</f>
        <v>0</v>
      </c>
      <c r="J39" s="44" t="str">
        <f>IF(K39=0,"",MAX($J$6:J38)+1)</f>
        <v/>
      </c>
      <c r="K39" s="46">
        <f>IF(Flexibility_Table!$C39=reference!$A$10,Flexibility_Table!$L39,)</f>
        <v>0</v>
      </c>
      <c r="L39" s="44" t="str">
        <f>IF(M39=0,"",MAX($L$6:L38)+1)</f>
        <v/>
      </c>
      <c r="M39" s="46">
        <f>IF(Flexibility_Table!$C39=reference!$A$11,Flexibility_Table!$L39,)</f>
        <v>0</v>
      </c>
      <c r="N39" s="47" t="str">
        <f>IF(O39=0,"",MAX($N$6:N38)+1)</f>
        <v/>
      </c>
      <c r="O39" s="37">
        <f>IF(Flexibility_Table!$C39=reference!$A$12,Flexibility_Table!$L39,)</f>
        <v>0</v>
      </c>
      <c r="P39" s="47" t="str">
        <f>IF(Q39=0,"",MAX($P$6:P38)+1)</f>
        <v/>
      </c>
      <c r="Q39" s="37">
        <f>IF(Flexibility_Table!$C39=reference!$A$13,Flexibility_Table!$L39,)</f>
        <v>0</v>
      </c>
      <c r="R39" s="47" t="str">
        <f>IF(S39=0,"",MAX($R$6:R38)+1)</f>
        <v/>
      </c>
      <c r="S39" s="37">
        <f>IF(Flexibility_Table!$C39=reference!$A$14,Flexibility_Table!$L39,)</f>
        <v>0</v>
      </c>
      <c r="T39" s="47" t="str">
        <f>IF(U39=0,"",MAX($T$6:T38)+1)</f>
        <v/>
      </c>
      <c r="U39" s="37">
        <f>IF(Flexibility_Table!$C39=reference!$A$15,Flexibility_Table!$L39,)</f>
        <v>0</v>
      </c>
      <c r="V39" s="47" t="str">
        <f>IF(W39=0,"",MAX($V$6:V38)+1)</f>
        <v/>
      </c>
      <c r="W39" s="37">
        <f>IF(Flexibility_Table!$C39=reference!$A$16,Flexibility_Table!$L39,)</f>
        <v>0</v>
      </c>
      <c r="X39" s="47" t="str">
        <f>IF(Y39=0,"",MAX($X$6:X38)+1)</f>
        <v/>
      </c>
      <c r="Y39" s="37">
        <f>IF(Flexibility_Table!$C39=reference!$A$17,Flexibility_Table!$L39,)</f>
        <v>0</v>
      </c>
      <c r="Z39" s="47" t="str">
        <f>IF(AA39=0,"",MAX($Z$6:Z38)+1)</f>
        <v/>
      </c>
      <c r="AA39" s="37">
        <f>IF(Flexibility_Table!$C39=reference!$A$18,Flexibility_Table!$L39,)</f>
        <v>0</v>
      </c>
      <c r="AB39" s="47" t="str">
        <f>IF(AC39=0,"",MAX($AB$6:AB38)+1)</f>
        <v/>
      </c>
      <c r="AC39" s="37">
        <f>IF(Flexibility_Table!$C39=reference!$A$19,Flexibility_Table!$L39,)</f>
        <v>0</v>
      </c>
      <c r="AD39" s="183" t="str">
        <f>IF(AE39=0,"",MAX($AD$6:AD38)+1)</f>
        <v/>
      </c>
      <c r="AE39" s="37">
        <f>IF(Flexibility_Table!$C39=reference!$A$20,Flexibility_Table!$L39,)</f>
        <v>0</v>
      </c>
      <c r="AF39" s="226"/>
      <c r="AG39" s="172" t="s">
        <v>221</v>
      </c>
      <c r="AH39" s="172" t="s">
        <v>223</v>
      </c>
      <c r="AI39" s="172" t="s">
        <v>225</v>
      </c>
    </row>
    <row r="40" spans="1:35" x14ac:dyDescent="0.35">
      <c r="A40" s="152" t="s">
        <v>92</v>
      </c>
      <c r="B40" s="44" t="str">
        <f>IF(C40=0,"",MAX($B$6:B39)+1)</f>
        <v/>
      </c>
      <c r="C40" s="45">
        <f>IF(Flexibility_Table!$C40=reference!$A$6,Flexibility_Table!$L40,)</f>
        <v>0</v>
      </c>
      <c r="D40" s="44">
        <f>IF(E40=0,"",MAX($D$6:D39)+1)</f>
        <v>2</v>
      </c>
      <c r="E40" s="45">
        <f>IF(Flexibility_Table!$C40=reference!$A$7,Flexibility_Table!$L40,)</f>
        <v>1</v>
      </c>
      <c r="F40" s="44" t="str">
        <f>IF(G40=0,"",MAX($F$6:F39)+1)</f>
        <v/>
      </c>
      <c r="G40" s="45">
        <f>IF(Flexibility_Table!$C40=reference!$A$8,Flexibility_Table!$L40,)</f>
        <v>0</v>
      </c>
      <c r="H40" s="44" t="str">
        <f>IF(I40=0,"",MAX($H$6:H39)+1)</f>
        <v/>
      </c>
      <c r="I40" s="45">
        <f>IF(Flexibility_Table!$C40=reference!$A$9,Flexibility_Table!$L40,)</f>
        <v>0</v>
      </c>
      <c r="J40" s="44" t="str">
        <f>IF(K40=0,"",MAX($J$6:J39)+1)</f>
        <v/>
      </c>
      <c r="K40" s="46">
        <f>IF(Flexibility_Table!$C40=reference!$A$10,Flexibility_Table!$L40,)</f>
        <v>0</v>
      </c>
      <c r="L40" s="44" t="str">
        <f>IF(M40=0,"",MAX($L$6:L39)+1)</f>
        <v/>
      </c>
      <c r="M40" s="46">
        <f>IF(Flexibility_Table!$C40=reference!$A$11,Flexibility_Table!$L40,)</f>
        <v>0</v>
      </c>
      <c r="N40" s="47" t="str">
        <f>IF(O40=0,"",MAX($N$6:N39)+1)</f>
        <v/>
      </c>
      <c r="O40" s="37">
        <f>IF(Flexibility_Table!$C40=reference!$A$12,Flexibility_Table!$L40,)</f>
        <v>0</v>
      </c>
      <c r="P40" s="47" t="str">
        <f>IF(Q40=0,"",MAX($P$6:P39)+1)</f>
        <v/>
      </c>
      <c r="Q40" s="37">
        <f>IF(Flexibility_Table!$C40=reference!$A$13,Flexibility_Table!$L40,)</f>
        <v>0</v>
      </c>
      <c r="R40" s="47" t="str">
        <f>IF(S40=0,"",MAX($R$6:R39)+1)</f>
        <v/>
      </c>
      <c r="S40" s="37">
        <f>IF(Flexibility_Table!$C40=reference!$A$14,Flexibility_Table!$L40,)</f>
        <v>0</v>
      </c>
      <c r="T40" s="47" t="str">
        <f>IF(U40=0,"",MAX($T$6:T39)+1)</f>
        <v/>
      </c>
      <c r="U40" s="37">
        <f>IF(Flexibility_Table!$C40=reference!$A$15,Flexibility_Table!$L40,)</f>
        <v>0</v>
      </c>
      <c r="V40" s="47" t="str">
        <f>IF(W40=0,"",MAX($V$6:V39)+1)</f>
        <v/>
      </c>
      <c r="W40" s="37">
        <f>IF(Flexibility_Table!$C40=reference!$A$16,Flexibility_Table!$L40,)</f>
        <v>0</v>
      </c>
      <c r="X40" s="47" t="str">
        <f>IF(Y40=0,"",MAX($X$6:X39)+1)</f>
        <v/>
      </c>
      <c r="Y40" s="37">
        <f>IF(Flexibility_Table!$C40=reference!$A$17,Flexibility_Table!$L40,)</f>
        <v>0</v>
      </c>
      <c r="Z40" s="47" t="str">
        <f>IF(AA40=0,"",MAX($Z$6:Z39)+1)</f>
        <v/>
      </c>
      <c r="AA40" s="37">
        <f>IF(Flexibility_Table!$C40=reference!$A$18,Flexibility_Table!$L40,)</f>
        <v>0</v>
      </c>
      <c r="AB40" s="47" t="str">
        <f>IF(AC40=0,"",MAX($AB$6:AB39)+1)</f>
        <v/>
      </c>
      <c r="AC40" s="37">
        <f>IF(Flexibility_Table!$C40=reference!$A$19,Flexibility_Table!$L40,)</f>
        <v>0</v>
      </c>
      <c r="AD40" s="183" t="str">
        <f>IF(AE40=0,"",MAX($AD$6:AD39)+1)</f>
        <v/>
      </c>
      <c r="AE40" s="37">
        <f>IF(Flexibility_Table!$C40=reference!$A$20,Flexibility_Table!$L40,)</f>
        <v>0</v>
      </c>
      <c r="AF40" s="226"/>
      <c r="AG40" s="172" t="s">
        <v>222</v>
      </c>
      <c r="AH40" s="172" t="s">
        <v>224</v>
      </c>
      <c r="AI40" s="172" t="s">
        <v>226</v>
      </c>
    </row>
    <row r="41" spans="1:35" x14ac:dyDescent="0.35">
      <c r="A41" s="152" t="s">
        <v>94</v>
      </c>
      <c r="B41" s="44">
        <f>IF(C41=0,"",MAX($B$6:B40)+1)</f>
        <v>2</v>
      </c>
      <c r="C41" s="45">
        <f>IF(Flexibility_Table!$C41=reference!$A$6,Flexibility_Table!$L41,)</f>
        <v>1</v>
      </c>
      <c r="D41" s="44" t="str">
        <f>IF(E41=0,"",MAX($D$6:D40)+1)</f>
        <v/>
      </c>
      <c r="E41" s="45">
        <f>IF(Flexibility_Table!$C41=reference!$A$7,Flexibility_Table!$L41,)</f>
        <v>0</v>
      </c>
      <c r="F41" s="44" t="str">
        <f>IF(G41=0,"",MAX($F$6:F40)+1)</f>
        <v/>
      </c>
      <c r="G41" s="45">
        <f>IF(Flexibility_Table!$C41=reference!$A$8,Flexibility_Table!$L41,)</f>
        <v>0</v>
      </c>
      <c r="H41" s="44" t="str">
        <f>IF(I41=0,"",MAX($H$6:H40)+1)</f>
        <v/>
      </c>
      <c r="I41" s="45">
        <f>IF(Flexibility_Table!$C41=reference!$A$9,Flexibility_Table!$L41,)</f>
        <v>0</v>
      </c>
      <c r="J41" s="44" t="str">
        <f>IF(K41=0,"",MAX($J$6:J40)+1)</f>
        <v/>
      </c>
      <c r="K41" s="46">
        <f>IF(Flexibility_Table!$C41=reference!$A$10,Flexibility_Table!$L41,)</f>
        <v>0</v>
      </c>
      <c r="L41" s="44" t="str">
        <f>IF(M41=0,"",MAX($L$6:L40)+1)</f>
        <v/>
      </c>
      <c r="M41" s="46">
        <f>IF(Flexibility_Table!$C41=reference!$A$11,Flexibility_Table!$L41,)</f>
        <v>0</v>
      </c>
      <c r="N41" s="47" t="str">
        <f>IF(O41=0,"",MAX($N$6:N40)+1)</f>
        <v/>
      </c>
      <c r="O41" s="37">
        <f>IF(Flexibility_Table!$C41=reference!$A$12,Flexibility_Table!$L41,)</f>
        <v>0</v>
      </c>
      <c r="P41" s="47" t="str">
        <f>IF(Q41=0,"",MAX($P$6:P40)+1)</f>
        <v/>
      </c>
      <c r="Q41" s="37">
        <f>IF(Flexibility_Table!$C41=reference!$A$13,Flexibility_Table!$L41,)</f>
        <v>0</v>
      </c>
      <c r="R41" s="47" t="str">
        <f>IF(S41=0,"",MAX($R$6:R40)+1)</f>
        <v/>
      </c>
      <c r="S41" s="37">
        <f>IF(Flexibility_Table!$C41=reference!$A$14,Flexibility_Table!$L41,)</f>
        <v>0</v>
      </c>
      <c r="T41" s="47" t="str">
        <f>IF(U41=0,"",MAX($T$6:T40)+1)</f>
        <v/>
      </c>
      <c r="U41" s="37">
        <f>IF(Flexibility_Table!$C41=reference!$A$15,Flexibility_Table!$L41,)</f>
        <v>0</v>
      </c>
      <c r="V41" s="47" t="str">
        <f>IF(W41=0,"",MAX($V$6:V40)+1)</f>
        <v/>
      </c>
      <c r="W41" s="37">
        <f>IF(Flexibility_Table!$C41=reference!$A$16,Flexibility_Table!$L41,)</f>
        <v>0</v>
      </c>
      <c r="X41" s="47" t="str">
        <f>IF(Y41=0,"",MAX($X$6:X40)+1)</f>
        <v/>
      </c>
      <c r="Y41" s="37">
        <f>IF(Flexibility_Table!$C41=reference!$A$17,Flexibility_Table!$L41,)</f>
        <v>0</v>
      </c>
      <c r="Z41" s="47" t="str">
        <f>IF(AA41=0,"",MAX($Z$6:Z40)+1)</f>
        <v/>
      </c>
      <c r="AA41" s="37">
        <f>IF(Flexibility_Table!$C41=reference!$A$18,Flexibility_Table!$L41,)</f>
        <v>0</v>
      </c>
      <c r="AB41" s="47" t="str">
        <f>IF(AC41=0,"",MAX($AB$6:AB40)+1)</f>
        <v/>
      </c>
      <c r="AC41" s="37">
        <f>IF(Flexibility_Table!$C41=reference!$A$19,Flexibility_Table!$L41,)</f>
        <v>0</v>
      </c>
      <c r="AD41" s="183" t="str">
        <f>IF(AE41=0,"",MAX($AD$6:AD40)+1)</f>
        <v/>
      </c>
      <c r="AE41" s="37">
        <f>IF(Flexibility_Table!$C41=reference!$A$20,Flexibility_Table!$L41,)</f>
        <v>0</v>
      </c>
      <c r="AF41" s="226"/>
    </row>
    <row r="42" spans="1:35" x14ac:dyDescent="0.35">
      <c r="A42" s="152" t="s">
        <v>96</v>
      </c>
      <c r="B42" s="44" t="str">
        <f>IF(C42=0,"",MAX($B$6:B41)+1)</f>
        <v/>
      </c>
      <c r="C42" s="45">
        <f>IF(Flexibility_Table!$C42=reference!$A$6,Flexibility_Table!$L42,)</f>
        <v>0</v>
      </c>
      <c r="D42" s="44">
        <f>IF(E42=0,"",MAX($D$6:D41)+1)</f>
        <v>3</v>
      </c>
      <c r="E42" s="45">
        <f>IF(Flexibility_Table!$C42=reference!$A$7,Flexibility_Table!$L42,)</f>
        <v>1</v>
      </c>
      <c r="F42" s="44" t="str">
        <f>IF(G42=0,"",MAX($F$6:F41)+1)</f>
        <v/>
      </c>
      <c r="G42" s="45">
        <f>IF(Flexibility_Table!$C42=reference!$A$8,Flexibility_Table!$L42,)</f>
        <v>0</v>
      </c>
      <c r="H42" s="44" t="str">
        <f>IF(I42=0,"",MAX($H$6:H41)+1)</f>
        <v/>
      </c>
      <c r="I42" s="45">
        <f>IF(Flexibility_Table!$C42=reference!$A$9,Flexibility_Table!$L42,)</f>
        <v>0</v>
      </c>
      <c r="J42" s="44" t="str">
        <f>IF(K42=0,"",MAX($J$6:J41)+1)</f>
        <v/>
      </c>
      <c r="K42" s="46">
        <f>IF(Flexibility_Table!$C42=reference!$A$10,Flexibility_Table!$L42,)</f>
        <v>0</v>
      </c>
      <c r="L42" s="44" t="str">
        <f>IF(M42=0,"",MAX($L$6:L41)+1)</f>
        <v/>
      </c>
      <c r="M42" s="46">
        <f>IF(Flexibility_Table!$C42=reference!$A$11,Flexibility_Table!$L42,)</f>
        <v>0</v>
      </c>
      <c r="N42" s="47" t="str">
        <f>IF(O42=0,"",MAX($N$6:N41)+1)</f>
        <v/>
      </c>
      <c r="O42" s="37">
        <f>IF(Flexibility_Table!$C42=reference!$A$12,Flexibility_Table!$L42,)</f>
        <v>0</v>
      </c>
      <c r="P42" s="47" t="str">
        <f>IF(Q42=0,"",MAX($P$6:P41)+1)</f>
        <v/>
      </c>
      <c r="Q42" s="37">
        <f>IF(Flexibility_Table!$C42=reference!$A$13,Flexibility_Table!$L42,)</f>
        <v>0</v>
      </c>
      <c r="R42" s="47" t="str">
        <f>IF(S42=0,"",MAX($R$6:R41)+1)</f>
        <v/>
      </c>
      <c r="S42" s="37">
        <f>IF(Flexibility_Table!$C42=reference!$A$14,Flexibility_Table!$L42,)</f>
        <v>0</v>
      </c>
      <c r="T42" s="47" t="str">
        <f>IF(U42=0,"",MAX($T$6:T41)+1)</f>
        <v/>
      </c>
      <c r="U42" s="37">
        <f>IF(Flexibility_Table!$C42=reference!$A$15,Flexibility_Table!$L42,)</f>
        <v>0</v>
      </c>
      <c r="V42" s="47" t="str">
        <f>IF(W42=0,"",MAX($V$6:V41)+1)</f>
        <v/>
      </c>
      <c r="W42" s="37">
        <f>IF(Flexibility_Table!$C42=reference!$A$16,Flexibility_Table!$L42,)</f>
        <v>0</v>
      </c>
      <c r="X42" s="47" t="str">
        <f>IF(Y42=0,"",MAX($X$6:X41)+1)</f>
        <v/>
      </c>
      <c r="Y42" s="37">
        <f>IF(Flexibility_Table!$C42=reference!$A$17,Flexibility_Table!$L42,)</f>
        <v>0</v>
      </c>
      <c r="Z42" s="47" t="str">
        <f>IF(AA42=0,"",MAX($Z$6:Z41)+1)</f>
        <v/>
      </c>
      <c r="AA42" s="37">
        <f>IF(Flexibility_Table!$C42=reference!$A$18,Flexibility_Table!$L42,)</f>
        <v>0</v>
      </c>
      <c r="AB42" s="47" t="str">
        <f>IF(AC42=0,"",MAX($AB$6:AB41)+1)</f>
        <v/>
      </c>
      <c r="AC42" s="37">
        <f>IF(Flexibility_Table!$C42=reference!$A$19,Flexibility_Table!$L42,)</f>
        <v>0</v>
      </c>
      <c r="AD42" s="183" t="str">
        <f>IF(AE42=0,"",MAX($AD$6:AD41)+1)</f>
        <v/>
      </c>
      <c r="AE42" s="37">
        <f>IF(Flexibility_Table!$C42=reference!$A$20,Flexibility_Table!$L42,)</f>
        <v>0</v>
      </c>
      <c r="AF42" s="226"/>
    </row>
    <row r="43" spans="1:35" x14ac:dyDescent="0.35">
      <c r="A43" s="152" t="s">
        <v>98</v>
      </c>
      <c r="B43" s="44" t="str">
        <f>IF(C43=0,"",MAX($B$6:B42)+1)</f>
        <v/>
      </c>
      <c r="C43" s="45">
        <f>IF(Flexibility_Table!$C43=reference!$A$6,Flexibility_Table!$L43,)</f>
        <v>0</v>
      </c>
      <c r="D43" s="44" t="str">
        <f>IF(E43=0,"",MAX($D$6:D42)+1)</f>
        <v/>
      </c>
      <c r="E43" s="45">
        <f>IF(Flexibility_Table!$C43=reference!$A$7,Flexibility_Table!$L43,)</f>
        <v>0</v>
      </c>
      <c r="F43" s="44">
        <f>IF(G43=0,"",MAX($F$6:F42)+1)</f>
        <v>3</v>
      </c>
      <c r="G43" s="45">
        <f>IF(Flexibility_Table!$C43=reference!$A$8,Flexibility_Table!$L43,)</f>
        <v>1</v>
      </c>
      <c r="H43" s="44" t="str">
        <f>IF(I43=0,"",MAX($H$6:H42)+1)</f>
        <v/>
      </c>
      <c r="I43" s="45">
        <f>IF(Flexibility_Table!$C43=reference!$A$9,Flexibility_Table!$L43,)</f>
        <v>0</v>
      </c>
      <c r="J43" s="44" t="str">
        <f>IF(K43=0,"",MAX($J$6:J42)+1)</f>
        <v/>
      </c>
      <c r="K43" s="46">
        <f>IF(Flexibility_Table!$C43=reference!$A$10,Flexibility_Table!$L43,)</f>
        <v>0</v>
      </c>
      <c r="L43" s="44" t="str">
        <f>IF(M43=0,"",MAX($L$6:L42)+1)</f>
        <v/>
      </c>
      <c r="M43" s="46">
        <f>IF(Flexibility_Table!$C43=reference!$A$11,Flexibility_Table!$L43,)</f>
        <v>0</v>
      </c>
      <c r="N43" s="47" t="str">
        <f>IF(O43=0,"",MAX($N$6:N42)+1)</f>
        <v/>
      </c>
      <c r="O43" s="37">
        <f>IF(Flexibility_Table!$C43=reference!$A$12,Flexibility_Table!$L43,)</f>
        <v>0</v>
      </c>
      <c r="P43" s="47" t="str">
        <f>IF(Q43=0,"",MAX($P$6:P42)+1)</f>
        <v/>
      </c>
      <c r="Q43" s="37">
        <f>IF(Flexibility_Table!$C43=reference!$A$13,Flexibility_Table!$L43,)</f>
        <v>0</v>
      </c>
      <c r="R43" s="47" t="str">
        <f>IF(S43=0,"",MAX($R$6:R42)+1)</f>
        <v/>
      </c>
      <c r="S43" s="37">
        <f>IF(Flexibility_Table!$C43=reference!$A$14,Flexibility_Table!$L43,)</f>
        <v>0</v>
      </c>
      <c r="T43" s="47" t="str">
        <f>IF(U43=0,"",MAX($T$6:T42)+1)</f>
        <v/>
      </c>
      <c r="U43" s="37">
        <f>IF(Flexibility_Table!$C43=reference!$A$15,Flexibility_Table!$L43,)</f>
        <v>0</v>
      </c>
      <c r="V43" s="47" t="str">
        <f>IF(W43=0,"",MAX($V$6:V42)+1)</f>
        <v/>
      </c>
      <c r="W43" s="37">
        <f>IF(Flexibility_Table!$C43=reference!$A$16,Flexibility_Table!$L43,)</f>
        <v>0</v>
      </c>
      <c r="X43" s="47" t="str">
        <f>IF(Y43=0,"",MAX($X$6:X42)+1)</f>
        <v/>
      </c>
      <c r="Y43" s="37">
        <f>IF(Flexibility_Table!$C43=reference!$A$17,Flexibility_Table!$L43,)</f>
        <v>0</v>
      </c>
      <c r="Z43" s="47" t="str">
        <f>IF(AA43=0,"",MAX($Z$6:Z42)+1)</f>
        <v/>
      </c>
      <c r="AA43" s="37">
        <f>IF(Flexibility_Table!$C43=reference!$A$18,Flexibility_Table!$L43,)</f>
        <v>0</v>
      </c>
      <c r="AB43" s="47" t="str">
        <f>IF(AC43=0,"",MAX($AB$6:AB42)+1)</f>
        <v/>
      </c>
      <c r="AC43" s="37">
        <f>IF(Flexibility_Table!$C43=reference!$A$19,Flexibility_Table!$L43,)</f>
        <v>0</v>
      </c>
      <c r="AD43" s="183" t="str">
        <f>IF(AE43=0,"",MAX($AD$6:AD42)+1)</f>
        <v/>
      </c>
      <c r="AE43" s="37">
        <f>IF(Flexibility_Table!$C43=reference!$A$20,Flexibility_Table!$L43,)</f>
        <v>0</v>
      </c>
      <c r="AF43" s="226"/>
    </row>
    <row r="44" spans="1:35" x14ac:dyDescent="0.35">
      <c r="A44" s="152" t="s">
        <v>100</v>
      </c>
      <c r="B44" s="44" t="str">
        <f>IF(C44=0,"",MAX($B$6:B43)+1)</f>
        <v/>
      </c>
      <c r="C44" s="45">
        <f>IF(Flexibility_Table!$C44=reference!$A$6,Flexibility_Table!$L44,)</f>
        <v>0</v>
      </c>
      <c r="D44" s="44" t="str">
        <f>IF(E44=0,"",MAX($D$6:D43)+1)</f>
        <v/>
      </c>
      <c r="E44" s="45">
        <f>IF(Flexibility_Table!$C44=reference!$A$7,Flexibility_Table!$L44,)</f>
        <v>0</v>
      </c>
      <c r="F44" s="44" t="str">
        <f>IF(G44=0,"",MAX($F$6:F43)+1)</f>
        <v/>
      </c>
      <c r="G44" s="45">
        <f>IF(Flexibility_Table!$C44=reference!$A$8,Flexibility_Table!$L44,)</f>
        <v>0</v>
      </c>
      <c r="H44" s="44">
        <f>IF(I44=0,"",MAX($H$6:H43)+1)</f>
        <v>3</v>
      </c>
      <c r="I44" s="45">
        <f>IF(Flexibility_Table!$C44=reference!$A$9,Flexibility_Table!$L44,)</f>
        <v>1</v>
      </c>
      <c r="J44" s="44" t="str">
        <f>IF(K44=0,"",MAX($J$6:J43)+1)</f>
        <v/>
      </c>
      <c r="K44" s="46">
        <f>IF(Flexibility_Table!$C44=reference!$A$10,Flexibility_Table!$L44,)</f>
        <v>0</v>
      </c>
      <c r="L44" s="44" t="str">
        <f>IF(M44=0,"",MAX($L$6:L43)+1)</f>
        <v/>
      </c>
      <c r="M44" s="46">
        <f>IF(Flexibility_Table!$C44=reference!$A$11,Flexibility_Table!$L44,)</f>
        <v>0</v>
      </c>
      <c r="N44" s="47" t="str">
        <f>IF(O44=0,"",MAX($N$6:N43)+1)</f>
        <v/>
      </c>
      <c r="O44" s="37">
        <f>IF(Flexibility_Table!$C44=reference!$A$12,Flexibility_Table!$L44,)</f>
        <v>0</v>
      </c>
      <c r="P44" s="47" t="str">
        <f>IF(Q44=0,"",MAX($P$6:P43)+1)</f>
        <v/>
      </c>
      <c r="Q44" s="37">
        <f>IF(Flexibility_Table!$C44=reference!$A$13,Flexibility_Table!$L44,)</f>
        <v>0</v>
      </c>
      <c r="R44" s="47" t="str">
        <f>IF(S44=0,"",MAX($R$6:R43)+1)</f>
        <v/>
      </c>
      <c r="S44" s="37">
        <f>IF(Flexibility_Table!$C44=reference!$A$14,Flexibility_Table!$L44,)</f>
        <v>0</v>
      </c>
      <c r="T44" s="47" t="str">
        <f>IF(U44=0,"",MAX($T$6:T43)+1)</f>
        <v/>
      </c>
      <c r="U44" s="37">
        <f>IF(Flexibility_Table!$C44=reference!$A$15,Flexibility_Table!$L44,)</f>
        <v>0</v>
      </c>
      <c r="V44" s="47" t="str">
        <f>IF(W44=0,"",MAX($V$6:V43)+1)</f>
        <v/>
      </c>
      <c r="W44" s="37">
        <f>IF(Flexibility_Table!$C44=reference!$A$16,Flexibility_Table!$L44,)</f>
        <v>0</v>
      </c>
      <c r="X44" s="47" t="str">
        <f>IF(Y44=0,"",MAX($X$6:X43)+1)</f>
        <v/>
      </c>
      <c r="Y44" s="37">
        <f>IF(Flexibility_Table!$C44=reference!$A$17,Flexibility_Table!$L44,)</f>
        <v>0</v>
      </c>
      <c r="Z44" s="47" t="str">
        <f>IF(AA44=0,"",MAX($Z$6:Z43)+1)</f>
        <v/>
      </c>
      <c r="AA44" s="37">
        <f>IF(Flexibility_Table!$C44=reference!$A$18,Flexibility_Table!$L44,)</f>
        <v>0</v>
      </c>
      <c r="AB44" s="47" t="str">
        <f>IF(AC44=0,"",MAX($AB$6:AB43)+1)</f>
        <v/>
      </c>
      <c r="AC44" s="37">
        <f>IF(Flexibility_Table!$C44=reference!$A$19,Flexibility_Table!$L44,)</f>
        <v>0</v>
      </c>
      <c r="AD44" s="183" t="str">
        <f>IF(AE44=0,"",MAX($AD$6:AD43)+1)</f>
        <v/>
      </c>
      <c r="AE44" s="37">
        <f>IF(Flexibility_Table!$C44=reference!$A$20,Flexibility_Table!$L44,)</f>
        <v>0</v>
      </c>
      <c r="AF44" s="226"/>
    </row>
    <row r="45" spans="1:35" x14ac:dyDescent="0.35">
      <c r="A45" s="152" t="s">
        <v>102</v>
      </c>
      <c r="B45" s="44" t="str">
        <f>IF(C45=0,"",MAX($B$6:B44)+1)</f>
        <v/>
      </c>
      <c r="C45" s="45">
        <f>IF(Flexibility_Table!$C45=reference!$A$6,Flexibility_Table!$L45,)</f>
        <v>0</v>
      </c>
      <c r="D45" s="44" t="str">
        <f>IF(E45=0,"",MAX($D$6:D44)+1)</f>
        <v/>
      </c>
      <c r="E45" s="45">
        <f>IF(Flexibility_Table!$C45=reference!$A$7,Flexibility_Table!$L45,)</f>
        <v>0</v>
      </c>
      <c r="F45" s="44" t="str">
        <f>IF(G45=0,"",MAX($F$6:F44)+1)</f>
        <v/>
      </c>
      <c r="G45" s="45">
        <f>IF(Flexibility_Table!$C45=reference!$A$8,Flexibility_Table!$L45,)</f>
        <v>0</v>
      </c>
      <c r="H45" s="44" t="str">
        <f>IF(I45=0,"",MAX($H$6:H44)+1)</f>
        <v/>
      </c>
      <c r="I45" s="45">
        <f>IF(Flexibility_Table!$C45=reference!$A$9,Flexibility_Table!$L45,)</f>
        <v>0</v>
      </c>
      <c r="J45" s="44">
        <f>IF(K45=0,"",MAX($J$6:J44)+1)</f>
        <v>3</v>
      </c>
      <c r="K45" s="46">
        <f>IF(Flexibility_Table!$C45=reference!$A$10,Flexibility_Table!$L45,)</f>
        <v>1</v>
      </c>
      <c r="L45" s="44" t="str">
        <f>IF(M45=0,"",MAX($L$6:L44)+1)</f>
        <v/>
      </c>
      <c r="M45" s="46">
        <f>IF(Flexibility_Table!$C45=reference!$A$11,Flexibility_Table!$L45,)</f>
        <v>0</v>
      </c>
      <c r="N45" s="47" t="str">
        <f>IF(O45=0,"",MAX($N$6:N44)+1)</f>
        <v/>
      </c>
      <c r="O45" s="37">
        <f>IF(Flexibility_Table!$C45=reference!$A$12,Flexibility_Table!$L45,)</f>
        <v>0</v>
      </c>
      <c r="P45" s="47" t="str">
        <f>IF(Q45=0,"",MAX($P$6:P44)+1)</f>
        <v/>
      </c>
      <c r="Q45" s="37">
        <f>IF(Flexibility_Table!$C45=reference!$A$13,Flexibility_Table!$L45,)</f>
        <v>0</v>
      </c>
      <c r="R45" s="47" t="str">
        <f>IF(S45=0,"",MAX($R$6:R44)+1)</f>
        <v/>
      </c>
      <c r="S45" s="37">
        <f>IF(Flexibility_Table!$C45=reference!$A$14,Flexibility_Table!$L45,)</f>
        <v>0</v>
      </c>
      <c r="T45" s="47" t="str">
        <f>IF(U45=0,"",MAX($T$6:T44)+1)</f>
        <v/>
      </c>
      <c r="U45" s="37">
        <f>IF(Flexibility_Table!$C45=reference!$A$15,Flexibility_Table!$L45,)</f>
        <v>0</v>
      </c>
      <c r="V45" s="47" t="str">
        <f>IF(W45=0,"",MAX($V$6:V44)+1)</f>
        <v/>
      </c>
      <c r="W45" s="37">
        <f>IF(Flexibility_Table!$C45=reference!$A$16,Flexibility_Table!$L45,)</f>
        <v>0</v>
      </c>
      <c r="X45" s="47" t="str">
        <f>IF(Y45=0,"",MAX($X$6:X44)+1)</f>
        <v/>
      </c>
      <c r="Y45" s="37">
        <f>IF(Flexibility_Table!$C45=reference!$A$17,Flexibility_Table!$L45,)</f>
        <v>0</v>
      </c>
      <c r="Z45" s="47" t="str">
        <f>IF(AA45=0,"",MAX($Z$6:Z44)+1)</f>
        <v/>
      </c>
      <c r="AA45" s="37">
        <f>IF(Flexibility_Table!$C45=reference!$A$18,Flexibility_Table!$L45,)</f>
        <v>0</v>
      </c>
      <c r="AB45" s="47" t="str">
        <f>IF(AC45=0,"",MAX($AB$6:AB44)+1)</f>
        <v/>
      </c>
      <c r="AC45" s="37">
        <f>IF(Flexibility_Table!$C45=reference!$A$19,Flexibility_Table!$L45,)</f>
        <v>0</v>
      </c>
      <c r="AD45" s="183" t="str">
        <f>IF(AE45=0,"",MAX($AD$6:AD44)+1)</f>
        <v/>
      </c>
      <c r="AE45" s="37">
        <f>IF(Flexibility_Table!$C45=reference!$A$20,Flexibility_Table!$L45,)</f>
        <v>0</v>
      </c>
      <c r="AF45" s="226"/>
    </row>
    <row r="46" spans="1:35" x14ac:dyDescent="0.35">
      <c r="A46" s="152" t="s">
        <v>104</v>
      </c>
      <c r="B46" s="44" t="str">
        <f>IF(C46=0,"",MAX($B$6:B45)+1)</f>
        <v/>
      </c>
      <c r="C46" s="45">
        <f>IF(Flexibility_Table!$C46=reference!$A$6,Flexibility_Table!$L46,)</f>
        <v>0</v>
      </c>
      <c r="D46" s="44" t="str">
        <f>IF(E46=0,"",MAX($D$6:D45)+1)</f>
        <v/>
      </c>
      <c r="E46" s="45">
        <f>IF(Flexibility_Table!$C46=reference!$A$7,Flexibility_Table!$L46,)</f>
        <v>0</v>
      </c>
      <c r="F46" s="44" t="str">
        <f>IF(G46=0,"",MAX($F$6:F45)+1)</f>
        <v/>
      </c>
      <c r="G46" s="45">
        <f>IF(Flexibility_Table!$C46=reference!$A$8,Flexibility_Table!$L46,)</f>
        <v>0</v>
      </c>
      <c r="H46" s="44" t="str">
        <f>IF(I46=0,"",MAX($H$6:H45)+1)</f>
        <v/>
      </c>
      <c r="I46" s="45">
        <f>IF(Flexibility_Table!$C46=reference!$A$9,Flexibility_Table!$L46,)</f>
        <v>0</v>
      </c>
      <c r="J46" s="44" t="str">
        <f>IF(K46=0,"",MAX($J$6:J45)+1)</f>
        <v/>
      </c>
      <c r="K46" s="46">
        <f>IF(Flexibility_Table!$C46=reference!$A$10,Flexibility_Table!$L46,)</f>
        <v>0</v>
      </c>
      <c r="L46" s="44">
        <f>IF(M46=0,"",MAX($L$6:L45)+1)</f>
        <v>3</v>
      </c>
      <c r="M46" s="46">
        <f>IF(Flexibility_Table!$C46=reference!$A$11,Flexibility_Table!$L46,)</f>
        <v>1</v>
      </c>
      <c r="N46" s="47" t="str">
        <f>IF(O46=0,"",MAX($N$6:N45)+1)</f>
        <v/>
      </c>
      <c r="O46" s="37">
        <f>IF(Flexibility_Table!$C46=reference!$A$12,Flexibility_Table!$L46,)</f>
        <v>0</v>
      </c>
      <c r="P46" s="47" t="str">
        <f>IF(Q46=0,"",MAX($P$6:P45)+1)</f>
        <v/>
      </c>
      <c r="Q46" s="37">
        <f>IF(Flexibility_Table!$C46=reference!$A$13,Flexibility_Table!$L46,)</f>
        <v>0</v>
      </c>
      <c r="R46" s="47" t="str">
        <f>IF(S46=0,"",MAX($R$6:R45)+1)</f>
        <v/>
      </c>
      <c r="S46" s="37">
        <f>IF(Flexibility_Table!$C46=reference!$A$14,Flexibility_Table!$L46,)</f>
        <v>0</v>
      </c>
      <c r="T46" s="47" t="str">
        <f>IF(U46=0,"",MAX($T$6:T45)+1)</f>
        <v/>
      </c>
      <c r="U46" s="37">
        <f>IF(Flexibility_Table!$C46=reference!$A$15,Flexibility_Table!$L46,)</f>
        <v>0</v>
      </c>
      <c r="V46" s="47" t="str">
        <f>IF(W46=0,"",MAX($V$6:V45)+1)</f>
        <v/>
      </c>
      <c r="W46" s="37">
        <f>IF(Flexibility_Table!$C46=reference!$A$16,Flexibility_Table!$L46,)</f>
        <v>0</v>
      </c>
      <c r="X46" s="47" t="str">
        <f>IF(Y46=0,"",MAX($X$6:X45)+1)</f>
        <v/>
      </c>
      <c r="Y46" s="37">
        <f>IF(Flexibility_Table!$C46=reference!$A$17,Flexibility_Table!$L46,)</f>
        <v>0</v>
      </c>
      <c r="Z46" s="47" t="str">
        <f>IF(AA46=0,"",MAX($Z$6:Z45)+1)</f>
        <v/>
      </c>
      <c r="AA46" s="37">
        <f>IF(Flexibility_Table!$C46=reference!$A$18,Flexibility_Table!$L46,)</f>
        <v>0</v>
      </c>
      <c r="AB46" s="47" t="str">
        <f>IF(AC46=0,"",MAX($AB$6:AB45)+1)</f>
        <v/>
      </c>
      <c r="AC46" s="37">
        <f>IF(Flexibility_Table!$C46=reference!$A$19,Flexibility_Table!$L46,)</f>
        <v>0</v>
      </c>
      <c r="AD46" s="183" t="str">
        <f>IF(AE46=0,"",MAX($AD$6:AD45)+1)</f>
        <v/>
      </c>
      <c r="AE46" s="37">
        <f>IF(Flexibility_Table!$C46=reference!$A$20,Flexibility_Table!$L46,)</f>
        <v>0</v>
      </c>
      <c r="AF46" s="226"/>
    </row>
    <row r="47" spans="1:35" x14ac:dyDescent="0.35">
      <c r="A47" s="152" t="s">
        <v>106</v>
      </c>
      <c r="B47" s="44" t="str">
        <f>IF(C47=0,"",MAX($B$6:B46)+1)</f>
        <v/>
      </c>
      <c r="C47" s="45">
        <f>IF(Flexibility_Table!$C47=reference!$A$6,Flexibility_Table!$L47,)</f>
        <v>0</v>
      </c>
      <c r="D47" s="44" t="str">
        <f>IF(E47=0,"",MAX($D$6:D46)+1)</f>
        <v/>
      </c>
      <c r="E47" s="45">
        <f>IF(Flexibility_Table!$C47=reference!$A$7,Flexibility_Table!$L47,)</f>
        <v>0</v>
      </c>
      <c r="F47" s="44" t="str">
        <f>IF(G47=0,"",MAX($F$6:F46)+1)</f>
        <v/>
      </c>
      <c r="G47" s="45">
        <f>IF(Flexibility_Table!$C47=reference!$A$8,Flexibility_Table!$L47,)</f>
        <v>0</v>
      </c>
      <c r="H47" s="44" t="str">
        <f>IF(I47=0,"",MAX($H$6:H46)+1)</f>
        <v/>
      </c>
      <c r="I47" s="45">
        <f>IF(Flexibility_Table!$C47=reference!$A$9,Flexibility_Table!$L47,)</f>
        <v>0</v>
      </c>
      <c r="J47" s="44" t="str">
        <f>IF(K47=0,"",MAX($J$6:J46)+1)</f>
        <v/>
      </c>
      <c r="K47" s="46">
        <f>IF(Flexibility_Table!$C47=reference!$A$10,Flexibility_Table!$L47,)</f>
        <v>0</v>
      </c>
      <c r="L47" s="44" t="str">
        <f>IF(M47=0,"",MAX($L$6:L46)+1)</f>
        <v/>
      </c>
      <c r="M47" s="46">
        <f>IF(Flexibility_Table!$C47=reference!$A$11,Flexibility_Table!$L47,)</f>
        <v>0</v>
      </c>
      <c r="N47" s="47">
        <f>IF(O47=0,"",MAX($N$6:N46)+1)</f>
        <v>3</v>
      </c>
      <c r="O47" s="37">
        <f>IF(Flexibility_Table!$C47=reference!$A$12,Flexibility_Table!$L47,)</f>
        <v>1</v>
      </c>
      <c r="P47" s="47" t="str">
        <f>IF(Q47=0,"",MAX($P$6:P46)+1)</f>
        <v/>
      </c>
      <c r="Q47" s="37">
        <f>IF(Flexibility_Table!$C47=reference!$A$13,Flexibility_Table!$L47,)</f>
        <v>0</v>
      </c>
      <c r="R47" s="47" t="str">
        <f>IF(S47=0,"",MAX($R$6:R46)+1)</f>
        <v/>
      </c>
      <c r="S47" s="37">
        <f>IF(Flexibility_Table!$C47=reference!$A$14,Flexibility_Table!$L47,)</f>
        <v>0</v>
      </c>
      <c r="T47" s="47" t="str">
        <f>IF(U47=0,"",MAX($T$6:T46)+1)</f>
        <v/>
      </c>
      <c r="U47" s="37">
        <f>IF(Flexibility_Table!$C47=reference!$A$15,Flexibility_Table!$L47,)</f>
        <v>0</v>
      </c>
      <c r="V47" s="47" t="str">
        <f>IF(W47=0,"",MAX($V$6:V46)+1)</f>
        <v/>
      </c>
      <c r="W47" s="37">
        <f>IF(Flexibility_Table!$C47=reference!$A$16,Flexibility_Table!$L47,)</f>
        <v>0</v>
      </c>
      <c r="X47" s="47" t="str">
        <f>IF(Y47=0,"",MAX($X$6:X46)+1)</f>
        <v/>
      </c>
      <c r="Y47" s="37">
        <f>IF(Flexibility_Table!$C47=reference!$A$17,Flexibility_Table!$L47,)</f>
        <v>0</v>
      </c>
      <c r="Z47" s="47" t="str">
        <f>IF(AA47=0,"",MAX($Z$6:Z46)+1)</f>
        <v/>
      </c>
      <c r="AA47" s="37">
        <f>IF(Flexibility_Table!$C47=reference!$A$18,Flexibility_Table!$L47,)</f>
        <v>0</v>
      </c>
      <c r="AB47" s="47" t="str">
        <f>IF(AC47=0,"",MAX($AB$6:AB46)+1)</f>
        <v/>
      </c>
      <c r="AC47" s="37">
        <f>IF(Flexibility_Table!$C47=reference!$A$19,Flexibility_Table!$L47,)</f>
        <v>0</v>
      </c>
      <c r="AD47" s="183" t="str">
        <f>IF(AE47=0,"",MAX($AD$6:AD46)+1)</f>
        <v/>
      </c>
      <c r="AE47" s="37">
        <f>IF(Flexibility_Table!$C47=reference!$A$20,Flexibility_Table!$L47,)</f>
        <v>0</v>
      </c>
      <c r="AF47" s="226"/>
    </row>
    <row r="48" spans="1:35" x14ac:dyDescent="0.35">
      <c r="A48" s="152" t="s">
        <v>108</v>
      </c>
      <c r="B48" s="44" t="str">
        <f>IF(C48=0,"",MAX($B$6:B47)+1)</f>
        <v/>
      </c>
      <c r="C48" s="45">
        <f>IF(Flexibility_Table!$C48=reference!$A$6,Flexibility_Table!$L48,)</f>
        <v>0</v>
      </c>
      <c r="D48" s="44" t="str">
        <f>IF(E48=0,"",MAX($D$6:D47)+1)</f>
        <v/>
      </c>
      <c r="E48" s="45">
        <f>IF(Flexibility_Table!$C48=reference!$A$7,Flexibility_Table!$L48,)</f>
        <v>0</v>
      </c>
      <c r="F48" s="44" t="str">
        <f>IF(G48=0,"",MAX($F$6:F47)+1)</f>
        <v/>
      </c>
      <c r="G48" s="45">
        <f>IF(Flexibility_Table!$C48=reference!$A$8,Flexibility_Table!$L48,)</f>
        <v>0</v>
      </c>
      <c r="H48" s="44" t="str">
        <f>IF(I48=0,"",MAX($H$6:H47)+1)</f>
        <v/>
      </c>
      <c r="I48" s="45">
        <f>IF(Flexibility_Table!$C48=reference!$A$9,Flexibility_Table!$L48,)</f>
        <v>0</v>
      </c>
      <c r="J48" s="44" t="str">
        <f>IF(K48=0,"",MAX($J$6:J47)+1)</f>
        <v/>
      </c>
      <c r="K48" s="46">
        <f>IF(Flexibility_Table!$C48=reference!$A$10,Flexibility_Table!$L48,)</f>
        <v>0</v>
      </c>
      <c r="L48" s="44" t="str">
        <f>IF(M48=0,"",MAX($L$6:L47)+1)</f>
        <v/>
      </c>
      <c r="M48" s="46">
        <f>IF(Flexibility_Table!$C48=reference!$A$11,Flexibility_Table!$L48,)</f>
        <v>0</v>
      </c>
      <c r="N48" s="47" t="str">
        <f>IF(O48=0,"",MAX($N$6:N47)+1)</f>
        <v/>
      </c>
      <c r="O48" s="37">
        <f>IF(Flexibility_Table!$C48=reference!$A$12,Flexibility_Table!$L48,)</f>
        <v>0</v>
      </c>
      <c r="P48" s="47">
        <f>IF(Q48=0,"",MAX($P$6:P47)+1)</f>
        <v>3</v>
      </c>
      <c r="Q48" s="37">
        <f>IF(Flexibility_Table!$C48=reference!$A$13,Flexibility_Table!$L48,)</f>
        <v>1</v>
      </c>
      <c r="R48" s="47" t="str">
        <f>IF(S48=0,"",MAX($R$6:R47)+1)</f>
        <v/>
      </c>
      <c r="S48" s="37">
        <f>IF(Flexibility_Table!$C48=reference!$A$14,Flexibility_Table!$L48,)</f>
        <v>0</v>
      </c>
      <c r="T48" s="47" t="str">
        <f>IF(U48=0,"",MAX($T$6:T47)+1)</f>
        <v/>
      </c>
      <c r="U48" s="37">
        <f>IF(Flexibility_Table!$C48=reference!$A$15,Flexibility_Table!$L48,)</f>
        <v>0</v>
      </c>
      <c r="V48" s="47" t="str">
        <f>IF(W48=0,"",MAX($V$6:V47)+1)</f>
        <v/>
      </c>
      <c r="W48" s="37">
        <f>IF(Flexibility_Table!$C48=reference!$A$16,Flexibility_Table!$L48,)</f>
        <v>0</v>
      </c>
      <c r="X48" s="47" t="str">
        <f>IF(Y48=0,"",MAX($X$6:X47)+1)</f>
        <v/>
      </c>
      <c r="Y48" s="37">
        <f>IF(Flexibility_Table!$C48=reference!$A$17,Flexibility_Table!$L48,)</f>
        <v>0</v>
      </c>
      <c r="Z48" s="47" t="str">
        <f>IF(AA48=0,"",MAX($Z$6:Z47)+1)</f>
        <v/>
      </c>
      <c r="AA48" s="37">
        <f>IF(Flexibility_Table!$C48=reference!$A$18,Flexibility_Table!$L48,)</f>
        <v>0</v>
      </c>
      <c r="AB48" s="47" t="str">
        <f>IF(AC48=0,"",MAX($AB$6:AB47)+1)</f>
        <v/>
      </c>
      <c r="AC48" s="37">
        <f>IF(Flexibility_Table!$C48=reference!$A$19,Flexibility_Table!$L48,)</f>
        <v>0</v>
      </c>
      <c r="AD48" s="183" t="str">
        <f>IF(AE48=0,"",MAX($AD$6:AD47)+1)</f>
        <v/>
      </c>
      <c r="AE48" s="37">
        <f>IF(Flexibility_Table!$C48=reference!$A$20,Flexibility_Table!$L48,)</f>
        <v>0</v>
      </c>
      <c r="AF48" s="226"/>
    </row>
    <row r="49" spans="1:35" x14ac:dyDescent="0.35">
      <c r="A49" s="152" t="s">
        <v>110</v>
      </c>
      <c r="B49" s="44" t="str">
        <f>IF(C49=0,"",MAX($B$6:B48)+1)</f>
        <v/>
      </c>
      <c r="C49" s="45">
        <f>IF(Flexibility_Table!$C49=reference!$A$6,Flexibility_Table!$L49,)</f>
        <v>0</v>
      </c>
      <c r="D49" s="44" t="str">
        <f>IF(E49=0,"",MAX($D$6:D48)+1)</f>
        <v/>
      </c>
      <c r="E49" s="45">
        <f>IF(Flexibility_Table!$C49=reference!$A$7,Flexibility_Table!$L49,)</f>
        <v>0</v>
      </c>
      <c r="F49" s="44" t="str">
        <f>IF(G49=0,"",MAX($F$6:F48)+1)</f>
        <v/>
      </c>
      <c r="G49" s="45">
        <f>IF(Flexibility_Table!$C49=reference!$A$8,Flexibility_Table!$L49,)</f>
        <v>0</v>
      </c>
      <c r="H49" s="44" t="str">
        <f>IF(I49=0,"",MAX($H$6:H48)+1)</f>
        <v/>
      </c>
      <c r="I49" s="45">
        <f>IF(Flexibility_Table!$C49=reference!$A$9,Flexibility_Table!$L49,)</f>
        <v>0</v>
      </c>
      <c r="J49" s="44" t="str">
        <f>IF(K49=0,"",MAX($J$6:J48)+1)</f>
        <v/>
      </c>
      <c r="K49" s="46">
        <f>IF(Flexibility_Table!$C49=reference!$A$10,Flexibility_Table!$L49,)</f>
        <v>0</v>
      </c>
      <c r="L49" s="44" t="str">
        <f>IF(M49=0,"",MAX($L$6:L48)+1)</f>
        <v/>
      </c>
      <c r="M49" s="46">
        <f>IF(Flexibility_Table!$C49=reference!$A$11,Flexibility_Table!$L49,)</f>
        <v>0</v>
      </c>
      <c r="N49" s="47" t="str">
        <f>IF(O49=0,"",MAX($N$6:N48)+1)</f>
        <v/>
      </c>
      <c r="O49" s="37">
        <f>IF(Flexibility_Table!$C49=reference!$A$12,Flexibility_Table!$L49,)</f>
        <v>0</v>
      </c>
      <c r="P49" s="47" t="str">
        <f>IF(Q49=0,"",MAX($P$6:P48)+1)</f>
        <v/>
      </c>
      <c r="Q49" s="37">
        <f>IF(Flexibility_Table!$C49=reference!$A$13,Flexibility_Table!$L49,)</f>
        <v>0</v>
      </c>
      <c r="R49" s="47">
        <f>IF(S49=0,"",MAX($R$6:R48)+1)</f>
        <v>3</v>
      </c>
      <c r="S49" s="37">
        <f>IF(Flexibility_Table!$C49=reference!$A$14,Flexibility_Table!$L49,)</f>
        <v>1</v>
      </c>
      <c r="T49" s="47" t="str">
        <f>IF(U49=0,"",MAX($T$6:T48)+1)</f>
        <v/>
      </c>
      <c r="U49" s="37">
        <f>IF(Flexibility_Table!$C49=reference!$A$15,Flexibility_Table!$L49,)</f>
        <v>0</v>
      </c>
      <c r="V49" s="47" t="str">
        <f>IF(W49=0,"",MAX($V$6:V48)+1)</f>
        <v/>
      </c>
      <c r="W49" s="37">
        <f>IF(Flexibility_Table!$C49=reference!$A$16,Flexibility_Table!$L49,)</f>
        <v>0</v>
      </c>
      <c r="X49" s="47" t="str">
        <f>IF(Y49=0,"",MAX($X$6:X48)+1)</f>
        <v/>
      </c>
      <c r="Y49" s="37">
        <f>IF(Flexibility_Table!$C49=reference!$A$17,Flexibility_Table!$L49,)</f>
        <v>0</v>
      </c>
      <c r="Z49" s="47" t="str">
        <f>IF(AA49=0,"",MAX($Z$6:Z48)+1)</f>
        <v/>
      </c>
      <c r="AA49" s="37">
        <f>IF(Flexibility_Table!$C49=reference!$A$18,Flexibility_Table!$L49,)</f>
        <v>0</v>
      </c>
      <c r="AB49" s="47" t="str">
        <f>IF(AC49=0,"",MAX($AB$6:AB48)+1)</f>
        <v/>
      </c>
      <c r="AC49" s="37">
        <f>IF(Flexibility_Table!$C49=reference!$A$19,Flexibility_Table!$L49,)</f>
        <v>0</v>
      </c>
      <c r="AD49" s="183" t="str">
        <f>IF(AE49=0,"",MAX($AD$6:AD48)+1)</f>
        <v/>
      </c>
      <c r="AE49" s="37">
        <f>IF(Flexibility_Table!$C49=reference!$A$20,Flexibility_Table!$L49,)</f>
        <v>0</v>
      </c>
      <c r="AF49" s="226"/>
    </row>
    <row r="50" spans="1:35" ht="15" thickBot="1" x14ac:dyDescent="0.4">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row>
    <row r="51" spans="1:35" ht="22.5" thickBot="1" x14ac:dyDescent="0.4">
      <c r="A51" s="153" t="s">
        <v>113</v>
      </c>
      <c r="B51" s="59"/>
      <c r="C51" s="60"/>
      <c r="D51" s="60"/>
      <c r="E51" s="60"/>
      <c r="F51" s="60"/>
      <c r="G51" s="60"/>
      <c r="H51" s="60"/>
      <c r="I51" s="60"/>
      <c r="J51" s="60"/>
      <c r="K51" s="60"/>
      <c r="L51" s="60"/>
      <c r="M51" s="60"/>
      <c r="N51" s="61"/>
      <c r="O51" s="61"/>
      <c r="P51" s="61"/>
      <c r="Q51" s="61"/>
      <c r="R51" s="61"/>
      <c r="S51" s="61"/>
      <c r="T51" s="61"/>
      <c r="U51" s="61"/>
      <c r="V51" s="61"/>
      <c r="W51" s="61"/>
      <c r="X51" s="61"/>
      <c r="Y51" s="61"/>
      <c r="Z51" s="61"/>
      <c r="AA51" s="61"/>
      <c r="AB51" s="61"/>
      <c r="AC51" s="61"/>
      <c r="AD51" s="61"/>
      <c r="AE51" s="61"/>
      <c r="AF51" s="163" t="s">
        <v>191</v>
      </c>
      <c r="AG51" s="161" t="s">
        <v>203</v>
      </c>
      <c r="AH51" s="161" t="s">
        <v>204</v>
      </c>
      <c r="AI51" s="161" t="s">
        <v>205</v>
      </c>
    </row>
    <row r="52" spans="1:35" x14ac:dyDescent="0.35">
      <c r="A52" s="154" t="s">
        <v>114</v>
      </c>
      <c r="B52" s="44" t="str">
        <f>IF(C52=0,"",MAX($B$6:B51)+1)</f>
        <v/>
      </c>
      <c r="C52" s="45">
        <f>IF(Flexibility_Table!$C52=reference!$A$6,Flexibility_Table!$L52,)</f>
        <v>0</v>
      </c>
      <c r="D52" s="44" t="str">
        <f>IF(E52=0,"",MAX($D$6:D51)+1)</f>
        <v/>
      </c>
      <c r="E52" s="45">
        <f>IF(Flexibility_Table!$C52=reference!$A$7,Flexibility_Table!$L52,)</f>
        <v>0</v>
      </c>
      <c r="F52" s="44" t="str">
        <f>IF(G52=0,"",MAX($F$6:F51)+1)</f>
        <v/>
      </c>
      <c r="G52" s="45">
        <f>IF(Flexibility_Table!$C52=reference!$A$8,Flexibility_Table!$L52,)</f>
        <v>0</v>
      </c>
      <c r="H52" s="44" t="str">
        <f>IF(I52=0,"",MAX($H$6:H51)+1)</f>
        <v/>
      </c>
      <c r="I52" s="45">
        <f>IF(Flexibility_Table!$C52=reference!$A$9,Flexibility_Table!$L52,)</f>
        <v>0</v>
      </c>
      <c r="J52" s="44" t="str">
        <f>IF(K52=0,"",MAX($J$6:J51)+1)</f>
        <v/>
      </c>
      <c r="K52" s="46">
        <f>IF(Flexibility_Table!$C52=reference!$A$10,Flexibility_Table!$L52,)</f>
        <v>0</v>
      </c>
      <c r="L52" s="44" t="str">
        <f>IF(M52=0,"",MAX($L$6:L51)+1)</f>
        <v/>
      </c>
      <c r="M52" s="46">
        <f>IF(Flexibility_Table!$C52=reference!$A$11,Flexibility_Table!$L52,)</f>
        <v>0</v>
      </c>
      <c r="N52" s="47" t="str">
        <f>IF(O52=0,"",MAX($N$6:N51)+1)</f>
        <v/>
      </c>
      <c r="O52" s="37">
        <f>IF(Flexibility_Table!$C52=reference!$A$12,Flexibility_Table!$L52,)</f>
        <v>0</v>
      </c>
      <c r="P52" s="47" t="str">
        <f>IF(Q52=0,"",MAX($P$6:P51)+1)</f>
        <v/>
      </c>
      <c r="Q52" s="37">
        <f>IF(Flexibility_Table!$C52=reference!$A$13,Flexibility_Table!$L52,)</f>
        <v>0</v>
      </c>
      <c r="R52" s="47" t="str">
        <f>IF(S52=0,"",MAX($R$6:R51)+1)</f>
        <v/>
      </c>
      <c r="S52" s="37">
        <f>IF(Flexibility_Table!$C52=reference!$A$14,Flexibility_Table!$L52,)</f>
        <v>0</v>
      </c>
      <c r="T52" s="47">
        <f>IF(U52=0,"",MAX($T$6:T51)+1)</f>
        <v>3</v>
      </c>
      <c r="U52" s="37">
        <f>IF(Flexibility_Table!$C52=reference!$A$15,Flexibility_Table!$L52,)</f>
        <v>1</v>
      </c>
      <c r="V52" s="47" t="str">
        <f>IF(W52=0,"",MAX($V$6:V51)+1)</f>
        <v/>
      </c>
      <c r="W52" s="37">
        <f>IF(Flexibility_Table!$C52=reference!$A$16,Flexibility_Table!$L52,)</f>
        <v>0</v>
      </c>
      <c r="X52" s="47" t="str">
        <f>IF(Y52=0,"",MAX($X$6:X51)+1)</f>
        <v/>
      </c>
      <c r="Y52" s="37">
        <f>IF(Flexibility_Table!$C52=reference!$A$17,Flexibility_Table!$L52,)</f>
        <v>0</v>
      </c>
      <c r="Z52" s="47" t="str">
        <f>IF(AA52=0,"",MAX($Z$6:Z51)+1)</f>
        <v/>
      </c>
      <c r="AA52" s="37">
        <f>IF(Flexibility_Table!$C52=reference!$A$18,Flexibility_Table!$L52,)</f>
        <v>0</v>
      </c>
      <c r="AB52" s="47" t="str">
        <f>IF(AC52=0,"",MAX($AB$6:AB51)+1)</f>
        <v/>
      </c>
      <c r="AC52" s="37">
        <f>IF(Flexibility_Table!$C52=reference!$A$19,Flexibility_Table!$L52,)</f>
        <v>0</v>
      </c>
      <c r="AD52" s="183" t="str">
        <f>IF(AE52=0,"",MAX($AD$6:AD51)+1)</f>
        <v/>
      </c>
      <c r="AE52" s="37">
        <f>IF(Flexibility_Table!$C52=reference!$A$20,Flexibility_Table!$L52,)</f>
        <v>0</v>
      </c>
      <c r="AF52" s="232">
        <f>SUM(C52:C56)+SUM(E52:E56)+SUM(G52:G56)+SUM(I52:I56)+SUM(K52:K56)+SUM(M52:M56)+SUM(O52:O56)+SUM(Q52:Q56)+SUM(S52:S56)+SUM(U52:U56)</f>
        <v>1</v>
      </c>
      <c r="AG52" s="172" t="s">
        <v>209</v>
      </c>
      <c r="AH52" s="172" t="s">
        <v>210</v>
      </c>
      <c r="AI52" s="172" t="s">
        <v>211</v>
      </c>
    </row>
    <row r="53" spans="1:35" x14ac:dyDescent="0.35">
      <c r="A53" s="154" t="s">
        <v>116</v>
      </c>
      <c r="B53" s="44" t="str">
        <f>IF(C53=0,"",MAX($B$6:B52)+1)</f>
        <v/>
      </c>
      <c r="C53" s="45">
        <f>IF(Flexibility_Table!$C53=reference!$A$6,Flexibility_Table!$L53,)</f>
        <v>0</v>
      </c>
      <c r="D53" s="44" t="str">
        <f>IF(E53=0,"",MAX($D$6:D52)+1)</f>
        <v/>
      </c>
      <c r="E53" s="45">
        <f>IF(Flexibility_Table!$C53=reference!$A$7,Flexibility_Table!$L53,)</f>
        <v>0</v>
      </c>
      <c r="F53" s="44" t="str">
        <f>IF(G53=0,"",MAX($F$6:F52)+1)</f>
        <v/>
      </c>
      <c r="G53" s="45">
        <f>IF(Flexibility_Table!$C53=reference!$A$8,Flexibility_Table!$L53,)</f>
        <v>0</v>
      </c>
      <c r="H53" s="44" t="str">
        <f>IF(I53=0,"",MAX($H$6:H52)+1)</f>
        <v/>
      </c>
      <c r="I53" s="45">
        <f>IF(Flexibility_Table!$C53=reference!$A$9,Flexibility_Table!$L53,)</f>
        <v>0</v>
      </c>
      <c r="J53" s="44" t="str">
        <f>IF(K53=0,"",MAX($J$6:J52)+1)</f>
        <v/>
      </c>
      <c r="K53" s="46">
        <f>IF(Flexibility_Table!$C53=reference!$A$10,Flexibility_Table!$L53,)</f>
        <v>0</v>
      </c>
      <c r="L53" s="44" t="str">
        <f>IF(M53=0,"",MAX($L$6:L52)+1)</f>
        <v/>
      </c>
      <c r="M53" s="46">
        <f>IF(Flexibility_Table!$C53=reference!$A$11,Flexibility_Table!$L53,)</f>
        <v>0</v>
      </c>
      <c r="N53" s="47" t="str">
        <f>IF(O53=0,"",MAX($N$6:N52)+1)</f>
        <v/>
      </c>
      <c r="O53" s="37">
        <f>IF(Flexibility_Table!$C53=reference!$A$12,Flexibility_Table!$L53,)</f>
        <v>0</v>
      </c>
      <c r="P53" s="47" t="str">
        <f>IF(Q53=0,"",MAX($P$6:P52)+1)</f>
        <v/>
      </c>
      <c r="Q53" s="37">
        <f>IF(Flexibility_Table!$C53=reference!$A$13,Flexibility_Table!$L53,)</f>
        <v>0</v>
      </c>
      <c r="R53" s="47" t="str">
        <f>IF(S53=0,"",MAX($R$6:R52)+1)</f>
        <v/>
      </c>
      <c r="S53" s="37">
        <f>IF(Flexibility_Table!$C53=reference!$A$14,Flexibility_Table!$L53,)</f>
        <v>0</v>
      </c>
      <c r="T53" s="47" t="str">
        <f>IF(U53=0,"",MAX($T$6:T52)+1)</f>
        <v/>
      </c>
      <c r="U53" s="37">
        <f>IF(Flexibility_Table!$C53=reference!$A$15,Flexibility_Table!$L53,)</f>
        <v>0</v>
      </c>
      <c r="V53" s="47">
        <f>IF(W53=0,"",MAX($V$6:V52)+1)</f>
        <v>3</v>
      </c>
      <c r="W53" s="37">
        <f>IF(Flexibility_Table!$C53=reference!$A$16,Flexibility_Table!$L53,)</f>
        <v>1</v>
      </c>
      <c r="X53" s="47" t="str">
        <f>IF(Y53=0,"",MAX($X$6:X52)+1)</f>
        <v/>
      </c>
      <c r="Y53" s="37">
        <f>IF(Flexibility_Table!$C53=reference!$A$17,Flexibility_Table!$L53,)</f>
        <v>0</v>
      </c>
      <c r="Z53" s="47" t="str">
        <f>IF(AA53=0,"",MAX($Z$6:Z52)+1)</f>
        <v/>
      </c>
      <c r="AA53" s="37">
        <f>IF(Flexibility_Table!$C53=reference!$A$18,Flexibility_Table!$L53,)</f>
        <v>0</v>
      </c>
      <c r="AB53" s="47" t="str">
        <f>IF(AC53=0,"",MAX($AB$6:AB52)+1)</f>
        <v/>
      </c>
      <c r="AC53" s="37">
        <f>IF(Flexibility_Table!$C53=reference!$A$19,Flexibility_Table!$L53,)</f>
        <v>0</v>
      </c>
      <c r="AD53" s="183" t="str">
        <f>IF(AE53=0,"",MAX($AD$6:AD52)+1)</f>
        <v/>
      </c>
      <c r="AE53" s="37">
        <f>IF(Flexibility_Table!$C53=reference!$A$20,Flexibility_Table!$L53,)</f>
        <v>0</v>
      </c>
      <c r="AF53" s="233"/>
      <c r="AG53" s="172" t="s">
        <v>227</v>
      </c>
      <c r="AH53" s="172" t="s">
        <v>229</v>
      </c>
      <c r="AI53" s="172" t="s">
        <v>231</v>
      </c>
    </row>
    <row r="54" spans="1:35" x14ac:dyDescent="0.35">
      <c r="A54" s="154" t="s">
        <v>118</v>
      </c>
      <c r="B54" s="44" t="str">
        <f>IF(C54=0,"",MAX($B$6:B53)+1)</f>
        <v/>
      </c>
      <c r="C54" s="45">
        <f>IF(Flexibility_Table!$C54=reference!$A$6,Flexibility_Table!$L54,)</f>
        <v>0</v>
      </c>
      <c r="D54" s="44" t="str">
        <f>IF(E54=0,"",MAX($D$6:D53)+1)</f>
        <v/>
      </c>
      <c r="E54" s="45">
        <f>IF(Flexibility_Table!$C54=reference!$A$7,Flexibility_Table!$L54,)</f>
        <v>0</v>
      </c>
      <c r="F54" s="44" t="str">
        <f>IF(G54=0,"",MAX($F$6:F53)+1)</f>
        <v/>
      </c>
      <c r="G54" s="45">
        <f>IF(Flexibility_Table!$C54=reference!$A$8,Flexibility_Table!$L54,)</f>
        <v>0</v>
      </c>
      <c r="H54" s="44" t="str">
        <f>IF(I54=0,"",MAX($H$6:H53)+1)</f>
        <v/>
      </c>
      <c r="I54" s="45">
        <f>IF(Flexibility_Table!$C54=reference!$A$9,Flexibility_Table!$L54,)</f>
        <v>0</v>
      </c>
      <c r="J54" s="44" t="str">
        <f>IF(K54=0,"",MAX($J$6:J53)+1)</f>
        <v/>
      </c>
      <c r="K54" s="46">
        <f>IF(Flexibility_Table!$C54=reference!$A$10,Flexibility_Table!$L54,)</f>
        <v>0</v>
      </c>
      <c r="L54" s="44" t="str">
        <f>IF(M54=0,"",MAX($L$6:L53)+1)</f>
        <v/>
      </c>
      <c r="M54" s="46">
        <f>IF(Flexibility_Table!$C54=reference!$A$11,Flexibility_Table!$L54,)</f>
        <v>0</v>
      </c>
      <c r="N54" s="47" t="str">
        <f>IF(O54=0,"",MAX($N$6:N53)+1)</f>
        <v/>
      </c>
      <c r="O54" s="37">
        <f>IF(Flexibility_Table!$C54=reference!$A$12,Flexibility_Table!$L54,)</f>
        <v>0</v>
      </c>
      <c r="P54" s="47" t="str">
        <f>IF(Q54=0,"",MAX($P$6:P53)+1)</f>
        <v/>
      </c>
      <c r="Q54" s="37">
        <f>IF(Flexibility_Table!$C54=reference!$A$13,Flexibility_Table!$L54,)</f>
        <v>0</v>
      </c>
      <c r="R54" s="47" t="str">
        <f>IF(S54=0,"",MAX($R$6:R53)+1)</f>
        <v/>
      </c>
      <c r="S54" s="37">
        <f>IF(Flexibility_Table!$C54=reference!$A$14,Flexibility_Table!$L54,)</f>
        <v>0</v>
      </c>
      <c r="T54" s="47" t="str">
        <f>IF(U54=0,"",MAX($T$6:T53)+1)</f>
        <v/>
      </c>
      <c r="U54" s="37">
        <f>IF(Flexibility_Table!$C54=reference!$A$15,Flexibility_Table!$L54,)</f>
        <v>0</v>
      </c>
      <c r="V54" s="47" t="str">
        <f>IF(W54=0,"",MAX($V$6:V53)+1)</f>
        <v/>
      </c>
      <c r="W54" s="37">
        <f>IF(Flexibility_Table!$C54=reference!$A$16,Flexibility_Table!$L54,)</f>
        <v>0</v>
      </c>
      <c r="X54" s="47">
        <f>IF(Y54=0,"",MAX($X$6:X53)+1)</f>
        <v>3</v>
      </c>
      <c r="Y54" s="37">
        <f>IF(Flexibility_Table!$C54=reference!$A$17,Flexibility_Table!$L54,)</f>
        <v>1</v>
      </c>
      <c r="Z54" s="47" t="str">
        <f>IF(AA54=0,"",MAX($Z$6:Z53)+1)</f>
        <v/>
      </c>
      <c r="AA54" s="37">
        <f>IF(Flexibility_Table!$C54=reference!$A$18,Flexibility_Table!$L54,)</f>
        <v>0</v>
      </c>
      <c r="AB54" s="47" t="str">
        <f>IF(AC54=0,"",MAX($AB$6:AB53)+1)</f>
        <v/>
      </c>
      <c r="AC54" s="37">
        <f>IF(Flexibility_Table!$C54=reference!$A$19,Flexibility_Table!$L54,)</f>
        <v>0</v>
      </c>
      <c r="AD54" s="183" t="str">
        <f>IF(AE54=0,"",MAX($AD$6:AD53)+1)</f>
        <v/>
      </c>
      <c r="AE54" s="37">
        <f>IF(Flexibility_Table!$C54=reference!$A$20,Flexibility_Table!$L54,)</f>
        <v>0</v>
      </c>
      <c r="AF54" s="233"/>
      <c r="AG54" s="172" t="s">
        <v>228</v>
      </c>
      <c r="AH54" s="172" t="s">
        <v>230</v>
      </c>
      <c r="AI54" s="172" t="s">
        <v>232</v>
      </c>
    </row>
    <row r="55" spans="1:35" x14ac:dyDescent="0.35">
      <c r="A55" s="154" t="s">
        <v>120</v>
      </c>
      <c r="B55" s="44" t="str">
        <f>IF(C55=0,"",MAX($B$6:B54)+1)</f>
        <v/>
      </c>
      <c r="C55" s="45">
        <f>IF(Flexibility_Table!$C55=reference!$A$6,Flexibility_Table!$L55,)</f>
        <v>0</v>
      </c>
      <c r="D55" s="44" t="str">
        <f>IF(E55=0,"",MAX($D$6:D54)+1)</f>
        <v/>
      </c>
      <c r="E55" s="45">
        <f>IF(Flexibility_Table!$C55=reference!$A$7,Flexibility_Table!$L55,)</f>
        <v>0</v>
      </c>
      <c r="F55" s="44" t="str">
        <f>IF(G55=0,"",MAX($F$6:F54)+1)</f>
        <v/>
      </c>
      <c r="G55" s="45">
        <f>IF(Flexibility_Table!$C55=reference!$A$8,Flexibility_Table!$L55,)</f>
        <v>0</v>
      </c>
      <c r="H55" s="44" t="str">
        <f>IF(I55=0,"",MAX($H$6:H54)+1)</f>
        <v/>
      </c>
      <c r="I55" s="45">
        <f>IF(Flexibility_Table!$C55=reference!$A$9,Flexibility_Table!$L55,)</f>
        <v>0</v>
      </c>
      <c r="J55" s="44" t="str">
        <f>IF(K55=0,"",MAX($J$6:J54)+1)</f>
        <v/>
      </c>
      <c r="K55" s="46">
        <f>IF(Flexibility_Table!$C55=reference!$A$10,Flexibility_Table!$L55,)</f>
        <v>0</v>
      </c>
      <c r="L55" s="44" t="str">
        <f>IF(M55=0,"",MAX($L$6:L54)+1)</f>
        <v/>
      </c>
      <c r="M55" s="46">
        <f>IF(Flexibility_Table!$C55=reference!$A$11,Flexibility_Table!$L55,)</f>
        <v>0</v>
      </c>
      <c r="N55" s="47" t="str">
        <f>IF(O55=0,"",MAX($N$6:N54)+1)</f>
        <v/>
      </c>
      <c r="O55" s="37">
        <f>IF(Flexibility_Table!$C55=reference!$A$12,Flexibility_Table!$L55,)</f>
        <v>0</v>
      </c>
      <c r="P55" s="47" t="str">
        <f>IF(Q55=0,"",MAX($P$6:P54)+1)</f>
        <v/>
      </c>
      <c r="Q55" s="37">
        <f>IF(Flexibility_Table!$C55=reference!$A$13,Flexibility_Table!$L55,)</f>
        <v>0</v>
      </c>
      <c r="R55" s="47" t="str">
        <f>IF(S55=0,"",MAX($R$6:R54)+1)</f>
        <v/>
      </c>
      <c r="S55" s="37">
        <f>IF(Flexibility_Table!$C55=reference!$A$14,Flexibility_Table!$L55,)</f>
        <v>0</v>
      </c>
      <c r="T55" s="47" t="str">
        <f>IF(U55=0,"",MAX($T$6:T54)+1)</f>
        <v/>
      </c>
      <c r="U55" s="37">
        <f>IF(Flexibility_Table!$C55=reference!$A$15,Flexibility_Table!$L55,)</f>
        <v>0</v>
      </c>
      <c r="V55" s="47" t="str">
        <f>IF(W55=0,"",MAX($V$6:V54)+1)</f>
        <v/>
      </c>
      <c r="W55" s="37">
        <f>IF(Flexibility_Table!$C55=reference!$A$16,Flexibility_Table!$L55,)</f>
        <v>0</v>
      </c>
      <c r="X55" s="47" t="str">
        <f>IF(Y55=0,"",MAX($X$6:X54)+1)</f>
        <v/>
      </c>
      <c r="Y55" s="37">
        <f>IF(Flexibility_Table!$C55=reference!$A$17,Flexibility_Table!$L55,)</f>
        <v>0</v>
      </c>
      <c r="Z55" s="47">
        <f>IF(AA55=0,"",MAX($Z$6:Z54)+1)</f>
        <v>3</v>
      </c>
      <c r="AA55" s="37">
        <f>IF(Flexibility_Table!$C55=reference!$A$18,Flexibility_Table!$L55,)</f>
        <v>1</v>
      </c>
      <c r="AB55" s="47" t="str">
        <f>IF(AC55=0,"",MAX($AB$6:AB54)+1)</f>
        <v/>
      </c>
      <c r="AC55" s="37">
        <f>IF(Flexibility_Table!$C55=reference!$A$19,Flexibility_Table!$L55,)</f>
        <v>0</v>
      </c>
      <c r="AD55" s="183" t="str">
        <f>IF(AE55=0,"",MAX($AD$6:AD54)+1)</f>
        <v/>
      </c>
      <c r="AE55" s="37">
        <f>IF(Flexibility_Table!$C55=reference!$A$20,Flexibility_Table!$L55,)</f>
        <v>0</v>
      </c>
      <c r="AF55" s="233"/>
    </row>
    <row r="56" spans="1:35" x14ac:dyDescent="0.35">
      <c r="A56" s="154" t="s">
        <v>122</v>
      </c>
      <c r="B56" s="44" t="str">
        <f>IF(C56=0,"",MAX($B$6:B55)+1)</f>
        <v/>
      </c>
      <c r="C56" s="45">
        <f>IF(Flexibility_Table!$C56=reference!$A$6,Flexibility_Table!$L56,)</f>
        <v>0</v>
      </c>
      <c r="D56" s="44" t="str">
        <f>IF(E56=0,"",MAX($D$6:D55)+1)</f>
        <v/>
      </c>
      <c r="E56" s="45">
        <f>IF(Flexibility_Table!$C56=reference!$A$7,Flexibility_Table!$L56,)</f>
        <v>0</v>
      </c>
      <c r="F56" s="44" t="str">
        <f>IF(G56=0,"",MAX($F$6:F55)+1)</f>
        <v/>
      </c>
      <c r="G56" s="45">
        <f>IF(Flexibility_Table!$C56=reference!$A$8,Flexibility_Table!$L56,)</f>
        <v>0</v>
      </c>
      <c r="H56" s="44" t="str">
        <f>IF(I56=0,"",MAX($H$6:H55)+1)</f>
        <v/>
      </c>
      <c r="I56" s="45">
        <f>IF(Flexibility_Table!$C56=reference!$A$9,Flexibility_Table!$L56,)</f>
        <v>0</v>
      </c>
      <c r="J56" s="44" t="str">
        <f>IF(K56=0,"",MAX($J$6:J55)+1)</f>
        <v/>
      </c>
      <c r="K56" s="46">
        <f>IF(Flexibility_Table!$C56=reference!$A$10,Flexibility_Table!$L56,)</f>
        <v>0</v>
      </c>
      <c r="L56" s="44" t="str">
        <f>IF(M56=0,"",MAX($L$6:L55)+1)</f>
        <v/>
      </c>
      <c r="M56" s="46">
        <f>IF(Flexibility_Table!$C56=reference!$A$11,Flexibility_Table!$L56,)</f>
        <v>0</v>
      </c>
      <c r="N56" s="47" t="str">
        <f>IF(O56=0,"",MAX($N$6:N55)+1)</f>
        <v/>
      </c>
      <c r="O56" s="37">
        <f>IF(Flexibility_Table!$C56=reference!$A$12,Flexibility_Table!$L56,)</f>
        <v>0</v>
      </c>
      <c r="P56" s="47" t="str">
        <f>IF(Q56=0,"",MAX($P$6:P55)+1)</f>
        <v/>
      </c>
      <c r="Q56" s="37">
        <f>IF(Flexibility_Table!$C56=reference!$A$13,Flexibility_Table!$L56,)</f>
        <v>0</v>
      </c>
      <c r="R56" s="47" t="str">
        <f>IF(S56=0,"",MAX($R$6:R55)+1)</f>
        <v/>
      </c>
      <c r="S56" s="37">
        <f>IF(Flexibility_Table!$C56=reference!$A$14,Flexibility_Table!$L56,)</f>
        <v>0</v>
      </c>
      <c r="T56" s="47" t="str">
        <f>IF(U56=0,"",MAX($T$6:T55)+1)</f>
        <v/>
      </c>
      <c r="U56" s="37">
        <f>IF(Flexibility_Table!$C56=reference!$A$15,Flexibility_Table!$L56,)</f>
        <v>0</v>
      </c>
      <c r="V56" s="47" t="str">
        <f>IF(W56=0,"",MAX($V$6:V55)+1)</f>
        <v/>
      </c>
      <c r="W56" s="37">
        <f>IF(Flexibility_Table!$C56=reference!$A$16,Flexibility_Table!$L56,)</f>
        <v>0</v>
      </c>
      <c r="X56" s="47" t="str">
        <f>IF(Y56=0,"",MAX($X$6:X55)+1)</f>
        <v/>
      </c>
      <c r="Y56" s="37">
        <f>IF(Flexibility_Table!$C56=reference!$A$17,Flexibility_Table!$L56,)</f>
        <v>0</v>
      </c>
      <c r="Z56" s="47" t="str">
        <f>IF(AA56=0,"",MAX($Z$6:Z55)+1)</f>
        <v/>
      </c>
      <c r="AA56" s="37">
        <f>IF(Flexibility_Table!$C56=reference!$A$18,Flexibility_Table!$L56,)</f>
        <v>0</v>
      </c>
      <c r="AB56" s="47">
        <f>IF(AC56=0,"",MAX($AB$6:AB55)+1)</f>
        <v>3</v>
      </c>
      <c r="AC56" s="37">
        <f>IF(Flexibility_Table!$C56=reference!$A$19,Flexibility_Table!$L56,)</f>
        <v>1</v>
      </c>
      <c r="AD56" s="183" t="str">
        <f>IF(AE56=0,"",MAX($AD$6:AD55)+1)</f>
        <v/>
      </c>
      <c r="AE56" s="37">
        <f>IF(Flexibility_Table!$C56=reference!$A$20,Flexibility_Table!$L56,)</f>
        <v>0</v>
      </c>
      <c r="AF56" s="233"/>
    </row>
    <row r="57" spans="1:35" ht="15" thickBot="1" x14ac:dyDescent="0.4">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row>
    <row r="58" spans="1:35" ht="22.5" thickBot="1" x14ac:dyDescent="0.4">
      <c r="A58" s="155" t="s">
        <v>125</v>
      </c>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185"/>
      <c r="AE58" s="62"/>
      <c r="AF58" s="163" t="s">
        <v>191</v>
      </c>
      <c r="AG58" s="161" t="s">
        <v>203</v>
      </c>
      <c r="AH58" s="161" t="s">
        <v>204</v>
      </c>
      <c r="AI58" s="161" t="s">
        <v>205</v>
      </c>
    </row>
    <row r="59" spans="1:35" x14ac:dyDescent="0.35">
      <c r="A59" s="155" t="s">
        <v>126</v>
      </c>
      <c r="B59" s="63" t="str">
        <f>IF(C59=0,"",MAX($B$6:B58)+1)</f>
        <v/>
      </c>
      <c r="C59" s="45">
        <f>IF(Flexibility_Table!$C59=reference!$A$6,Flexibility_Table!$L59,)</f>
        <v>0</v>
      </c>
      <c r="D59" s="63" t="str">
        <f>IF(E59=0,"",MAX($D$6:D58)+1)</f>
        <v/>
      </c>
      <c r="E59" s="45">
        <f>IF(Flexibility_Table!$C59=reference!$A$7,Flexibility_Table!$L59,)</f>
        <v>0</v>
      </c>
      <c r="F59" s="63" t="str">
        <f>IF(G59=0,"",MAX($F$6:F58)+1)</f>
        <v/>
      </c>
      <c r="G59" s="45">
        <f>IF(Flexibility_Table!$C59=reference!$A$8,Flexibility_Table!$L59,)</f>
        <v>0</v>
      </c>
      <c r="H59" s="63" t="str">
        <f>IF(I59=0,"",MAX($H$6:H58)+1)</f>
        <v/>
      </c>
      <c r="I59" s="45">
        <f>IF(Flexibility_Table!$C59=reference!$A$9,Flexibility_Table!$L59,)</f>
        <v>0</v>
      </c>
      <c r="J59" s="63" t="str">
        <f>IF(K59=0,"",MAX($J$6:J58)+1)</f>
        <v/>
      </c>
      <c r="K59" s="46">
        <f>IF(Flexibility_Table!$C59=reference!$A$10,Flexibility_Table!$L59,)</f>
        <v>0</v>
      </c>
      <c r="L59" s="63" t="str">
        <f>IF(M59=0,"",MAX($L$6:L58)+1)</f>
        <v/>
      </c>
      <c r="M59" s="46">
        <f>IF(Flexibility_Table!$C59=reference!$A$11,Flexibility_Table!$L59,)</f>
        <v>0</v>
      </c>
      <c r="N59" s="63" t="str">
        <f>IF(O59=0,"",MAX($N$6:N58)+1)</f>
        <v/>
      </c>
      <c r="O59" s="37">
        <f>IF(Flexibility_Table!$C59=reference!$A$12,Flexibility_Table!$L59,)</f>
        <v>0</v>
      </c>
      <c r="P59" s="63" t="str">
        <f>IF(Q59=0,"",MAX($P$6:P58)+1)</f>
        <v/>
      </c>
      <c r="Q59" s="45">
        <f>IF(Flexibility_Table!$C59=reference!$A$13,Flexibility_Table!$L59,)</f>
        <v>0</v>
      </c>
      <c r="R59" s="63" t="str">
        <f>IF(S59=0,"",MAX($R$6:R58)+1)</f>
        <v/>
      </c>
      <c r="S59" s="45">
        <f>IF(Flexibility_Table!$C59=reference!$A$14,Flexibility_Table!$L59,)</f>
        <v>0</v>
      </c>
      <c r="T59" s="63" t="str">
        <f>IF(U59=0,"",MAX($T$6:T58)+1)</f>
        <v/>
      </c>
      <c r="U59" s="45">
        <f>IF(Flexibility_Table!$C59=reference!$A$15,Flexibility_Table!$L59,)</f>
        <v>0</v>
      </c>
      <c r="V59" s="63" t="str">
        <f>IF(W59=0,"",MAX($V$6:V58)+1)</f>
        <v/>
      </c>
      <c r="W59" s="45">
        <f>IF(Flexibility_Table!$C59=reference!$A$16,Flexibility_Table!$L59,)</f>
        <v>0</v>
      </c>
      <c r="X59" s="63" t="str">
        <f>IF(Y59=0,"",MAX($X$6:X58)+1)</f>
        <v/>
      </c>
      <c r="Y59" s="45">
        <f>IF(Flexibility_Table!$C59=reference!$A$17,Flexibility_Table!$L59,)</f>
        <v>0</v>
      </c>
      <c r="Z59" s="63" t="str">
        <f>IF(AA59=0,"",MAX($Z$6:Z58)+1)</f>
        <v/>
      </c>
      <c r="AA59" s="45">
        <f>IF(Flexibility_Table!$C59=reference!$A$18,Flexibility_Table!$L59,)</f>
        <v>0</v>
      </c>
      <c r="AB59" s="63" t="str">
        <f>IF(AC59=0,"",MAX($AB$6:AB58)+1)</f>
        <v/>
      </c>
      <c r="AC59" s="45">
        <f>IF(Flexibility_Table!$C59=reference!$A$19,Flexibility_Table!$L59,)</f>
        <v>0</v>
      </c>
      <c r="AD59" s="183">
        <f>IF(AE59=0,"",MAX($AD$6:AD58)+1)</f>
        <v>2</v>
      </c>
      <c r="AE59" s="45">
        <f>IF(Flexibility_Table!$C59=reference!$A$20,Flexibility_Table!$L59,)</f>
        <v>1</v>
      </c>
      <c r="AF59" s="225">
        <f>SUM(C59:C69)+SUM(E59:E69)+SUM(G59:G69)+SUM(I59:I69)+SUM(K59:K69)+SUM(M59:M69)+SUM(O59:O69)+SUM(Q59:Q69)+SUM(S59:S69)+SUM(U59:U69)</f>
        <v>6</v>
      </c>
      <c r="AG59" s="172" t="s">
        <v>209</v>
      </c>
      <c r="AH59" s="172" t="s">
        <v>210</v>
      </c>
      <c r="AI59" s="172" t="s">
        <v>211</v>
      </c>
    </row>
    <row r="60" spans="1:35" x14ac:dyDescent="0.35">
      <c r="A60" s="155" t="s">
        <v>128</v>
      </c>
      <c r="B60" s="47" t="str">
        <f>IF(C60=0,"",MAX($B$6:B59)+1)</f>
        <v/>
      </c>
      <c r="C60" s="37">
        <f>IF(Flexibility_Table!$C60=reference!$A$6,Flexibility_Table!$L60,)</f>
        <v>0</v>
      </c>
      <c r="D60" s="47" t="str">
        <f>IF(E60=0,"",MAX($D$6:D59)+1)</f>
        <v/>
      </c>
      <c r="E60" s="37">
        <f>IF(Flexibility_Table!$C60=reference!$A$7,Flexibility_Table!$L60,)</f>
        <v>0</v>
      </c>
      <c r="F60" s="47" t="str">
        <f>IF(G60=0,"",MAX($F$6:F59)+1)</f>
        <v/>
      </c>
      <c r="G60" s="37">
        <f>IF(Flexibility_Table!$C60=reference!$A$8,Flexibility_Table!$L60,)</f>
        <v>0</v>
      </c>
      <c r="H60" s="47" t="str">
        <f>IF(I60=0,"",MAX($H$6:H59)+1)</f>
        <v/>
      </c>
      <c r="I60" s="45">
        <f>IF(Flexibility_Table!$C60=reference!$A$9,Flexibility_Table!$L60,)</f>
        <v>0</v>
      </c>
      <c r="J60" s="47" t="str">
        <f>IF(K60=0,"",MAX($J$6:J59)+1)</f>
        <v/>
      </c>
      <c r="K60" s="46">
        <f>IF(Flexibility_Table!$C60=reference!$A$10,Flexibility_Table!$L60,)</f>
        <v>0</v>
      </c>
      <c r="L60" s="47" t="str">
        <f>IF(M60=0,"",MAX($L$6:L59)+1)</f>
        <v/>
      </c>
      <c r="M60" s="46">
        <f>IF(Flexibility_Table!$C60=reference!$A$11,Flexibility_Table!$L60,)</f>
        <v>0</v>
      </c>
      <c r="N60" s="47" t="str">
        <f>IF(O60=0,"",MAX($N$6:N59)+1)</f>
        <v/>
      </c>
      <c r="O60" s="37">
        <f>IF(Flexibility_Table!$C60=reference!$A$12,Flexibility_Table!$L60,)</f>
        <v>0</v>
      </c>
      <c r="P60" s="47" t="str">
        <f>IF(Q60=0,"",MAX($P$6:P59)+1)</f>
        <v/>
      </c>
      <c r="Q60" s="37">
        <f>IF(Flexibility_Table!$C60=reference!$A$13,Flexibility_Table!$L60,)</f>
        <v>0</v>
      </c>
      <c r="R60" s="47" t="str">
        <f>IF(S60=0,"",MAX($R$6:R59)+1)</f>
        <v/>
      </c>
      <c r="S60" s="37">
        <f>IF(Flexibility_Table!$C60=reference!$A$14,Flexibility_Table!$L60,)</f>
        <v>0</v>
      </c>
      <c r="T60" s="47" t="str">
        <f>IF(U60=0,"",MAX($T$6:T59)+1)</f>
        <v/>
      </c>
      <c r="U60" s="37">
        <f>IF(Flexibility_Table!$C60=reference!$A$15,Flexibility_Table!$L60,)</f>
        <v>0</v>
      </c>
      <c r="V60" s="47" t="str">
        <f>IF(W60=0,"",MAX($V$6:V59)+1)</f>
        <v/>
      </c>
      <c r="W60" s="37">
        <f>IF(Flexibility_Table!$C60=reference!$A$16,Flexibility_Table!$L60,)</f>
        <v>0</v>
      </c>
      <c r="X60" s="47" t="str">
        <f>IF(Y60=0,"",MAX($X$6:X59)+1)</f>
        <v/>
      </c>
      <c r="Y60" s="37">
        <f>IF(Flexibility_Table!$C60=reference!$A$17,Flexibility_Table!$L60,)</f>
        <v>0</v>
      </c>
      <c r="Z60" s="47" t="str">
        <f>IF(AA60=0,"",MAX($Z$6:Z59)+1)</f>
        <v/>
      </c>
      <c r="AA60" s="37">
        <f>IF(Flexibility_Table!$C60=reference!$A$18,Flexibility_Table!$L60,)</f>
        <v>0</v>
      </c>
      <c r="AB60" s="47">
        <f>IF(AC60=0,"",MAX($AB$6:AB59)+1)</f>
        <v>4</v>
      </c>
      <c r="AC60" s="37">
        <f>IF(Flexibility_Table!$C60=reference!$A$19,Flexibility_Table!$L60,)</f>
        <v>1</v>
      </c>
      <c r="AD60" s="183" t="str">
        <f>IF(AE60=0,"",MAX($AD$6:AD59)+1)</f>
        <v/>
      </c>
      <c r="AE60" s="37">
        <f>IF(Flexibility_Table!$C60=reference!$A$20,Flexibility_Table!$L60,)</f>
        <v>0</v>
      </c>
      <c r="AF60" s="226"/>
      <c r="AG60" s="172" t="s">
        <v>215</v>
      </c>
      <c r="AH60" s="172" t="s">
        <v>217</v>
      </c>
      <c r="AI60" s="172" t="s">
        <v>219</v>
      </c>
    </row>
    <row r="61" spans="1:35" x14ac:dyDescent="0.35">
      <c r="A61" s="155" t="s">
        <v>129</v>
      </c>
      <c r="B61" s="47" t="str">
        <f>IF(C61=0,"",MAX($B$6:B60)+1)</f>
        <v/>
      </c>
      <c r="C61" s="37">
        <f>IF(Flexibility_Table!$C61=reference!$A$6,Flexibility_Table!$L61,)</f>
        <v>0</v>
      </c>
      <c r="D61" s="47" t="str">
        <f>IF(E61=0,"",MAX($D$6:D60)+1)</f>
        <v/>
      </c>
      <c r="E61" s="37">
        <f>IF(Flexibility_Table!$C61=reference!$A$7,Flexibility_Table!$L61,)</f>
        <v>0</v>
      </c>
      <c r="F61" s="47" t="str">
        <f>IF(G61=0,"",MAX($F$6:F60)+1)</f>
        <v/>
      </c>
      <c r="G61" s="37">
        <f>IF(Flexibility_Table!$C61=reference!$A$8,Flexibility_Table!$L61,)</f>
        <v>0</v>
      </c>
      <c r="H61" s="47" t="str">
        <f>IF(I61=0,"",MAX($H$6:H60)+1)</f>
        <v/>
      </c>
      <c r="I61" s="45">
        <f>IF(Flexibility_Table!$C61=reference!$A$9,Flexibility_Table!$L61,)</f>
        <v>0</v>
      </c>
      <c r="J61" s="47" t="str">
        <f>IF(K61=0,"",MAX($J$6:J60)+1)</f>
        <v/>
      </c>
      <c r="K61" s="46">
        <f>IF(Flexibility_Table!$C61=reference!$A$10,Flexibility_Table!$L61,)</f>
        <v>0</v>
      </c>
      <c r="L61" s="47" t="str">
        <f>IF(M61=0,"",MAX($L$6:L60)+1)</f>
        <v/>
      </c>
      <c r="M61" s="46">
        <f>IF(Flexibility_Table!$C61=reference!$A$11,Flexibility_Table!$L61,)</f>
        <v>0</v>
      </c>
      <c r="N61" s="47" t="str">
        <f>IF(O61=0,"",MAX($N$6:N60)+1)</f>
        <v/>
      </c>
      <c r="O61" s="37">
        <f>IF(Flexibility_Table!$C61=reference!$A$12,Flexibility_Table!$L61,)</f>
        <v>0</v>
      </c>
      <c r="P61" s="47" t="str">
        <f>IF(Q61=0,"",MAX($P$6:P60)+1)</f>
        <v/>
      </c>
      <c r="Q61" s="37">
        <f>IF(Flexibility_Table!$C61=reference!$A$13,Flexibility_Table!$L61,)</f>
        <v>0</v>
      </c>
      <c r="R61" s="47" t="str">
        <f>IF(S61=0,"",MAX($R$6:R60)+1)</f>
        <v/>
      </c>
      <c r="S61" s="37">
        <f>IF(Flexibility_Table!$C61=reference!$A$14,Flexibility_Table!$L61,)</f>
        <v>0</v>
      </c>
      <c r="T61" s="47" t="str">
        <f>IF(U61=0,"",MAX($T$6:T60)+1)</f>
        <v/>
      </c>
      <c r="U61" s="37">
        <f>IF(Flexibility_Table!$C61=reference!$A$15,Flexibility_Table!$L61,)</f>
        <v>0</v>
      </c>
      <c r="V61" s="47" t="str">
        <f>IF(W61=0,"",MAX($V$6:V60)+1)</f>
        <v/>
      </c>
      <c r="W61" s="37">
        <f>IF(Flexibility_Table!$C61=reference!$A$16,Flexibility_Table!$L61,)</f>
        <v>0</v>
      </c>
      <c r="X61" s="47" t="str">
        <f>IF(Y61=0,"",MAX($X$6:X60)+1)</f>
        <v/>
      </c>
      <c r="Y61" s="37">
        <f>IF(Flexibility_Table!$C61=reference!$A$17,Flexibility_Table!$L61,)</f>
        <v>0</v>
      </c>
      <c r="Z61" s="47">
        <f>IF(AA61=0,"",MAX($Z$6:Z60)+1)</f>
        <v>4</v>
      </c>
      <c r="AA61" s="37">
        <f>IF(Flexibility_Table!$C61=reference!$A$18,Flexibility_Table!$L61,)</f>
        <v>1</v>
      </c>
      <c r="AB61" s="47" t="str">
        <f>IF(AC61=0,"",MAX($AB$6:AB60)+1)</f>
        <v/>
      </c>
      <c r="AC61" s="37">
        <f>IF(Flexibility_Table!$C61=reference!$A$19,Flexibility_Table!$L61,)</f>
        <v>0</v>
      </c>
      <c r="AD61" s="183" t="str">
        <f>IF(AE61=0,"",MAX($AD$6:AD60)+1)</f>
        <v/>
      </c>
      <c r="AE61" s="37">
        <f>IF(Flexibility_Table!$C61=reference!$A$20,Flexibility_Table!$L61,)</f>
        <v>0</v>
      </c>
      <c r="AF61" s="226"/>
      <c r="AG61" s="172" t="s">
        <v>216</v>
      </c>
      <c r="AH61" s="172" t="s">
        <v>218</v>
      </c>
      <c r="AI61" s="172" t="s">
        <v>220</v>
      </c>
    </row>
    <row r="62" spans="1:35" x14ac:dyDescent="0.35">
      <c r="A62" s="155" t="s">
        <v>131</v>
      </c>
      <c r="B62" s="47" t="str">
        <f>IF(C62=0,"",MAX($B$6:B61)+1)</f>
        <v/>
      </c>
      <c r="C62" s="37">
        <f>IF(Flexibility_Table!$C62=reference!$A$6,Flexibility_Table!$L62,)</f>
        <v>0</v>
      </c>
      <c r="D62" s="47" t="str">
        <f>IF(E62=0,"",MAX($D$6:D61)+1)</f>
        <v/>
      </c>
      <c r="E62" s="37">
        <f>IF(Flexibility_Table!$C62=reference!$A$7,Flexibility_Table!$L62,)</f>
        <v>0</v>
      </c>
      <c r="F62" s="47" t="str">
        <f>IF(G62=0,"",MAX($F$6:F61)+1)</f>
        <v/>
      </c>
      <c r="G62" s="37">
        <f>IF(Flexibility_Table!$C62=reference!$A$8,Flexibility_Table!$L62,)</f>
        <v>0</v>
      </c>
      <c r="H62" s="47" t="str">
        <f>IF(I62=0,"",MAX($H$6:H61)+1)</f>
        <v/>
      </c>
      <c r="I62" s="45">
        <f>IF(Flexibility_Table!$C62=reference!$A$9,Flexibility_Table!$L62,)</f>
        <v>0</v>
      </c>
      <c r="J62" s="47" t="str">
        <f>IF(K62=0,"",MAX($J$6:J61)+1)</f>
        <v/>
      </c>
      <c r="K62" s="46">
        <f>IF(Flexibility_Table!$C62=reference!$A$10,Flexibility_Table!$L62,)</f>
        <v>0</v>
      </c>
      <c r="L62" s="47" t="str">
        <f>IF(M62=0,"",MAX($L$6:L61)+1)</f>
        <v/>
      </c>
      <c r="M62" s="46">
        <f>IF(Flexibility_Table!$C62=reference!$A$11,Flexibility_Table!$L62,)</f>
        <v>0</v>
      </c>
      <c r="N62" s="47" t="str">
        <f>IF(O62=0,"",MAX($N$6:N61)+1)</f>
        <v/>
      </c>
      <c r="O62" s="37">
        <f>IF(Flexibility_Table!$C62=reference!$A$12,Flexibility_Table!$L62,)</f>
        <v>0</v>
      </c>
      <c r="P62" s="47" t="str">
        <f>IF(Q62=0,"",MAX($P$6:P61)+1)</f>
        <v/>
      </c>
      <c r="Q62" s="37">
        <f>IF(Flexibility_Table!$C62=reference!$A$13,Flexibility_Table!$L62,)</f>
        <v>0</v>
      </c>
      <c r="R62" s="47" t="str">
        <f>IF(S62=0,"",MAX($R$6:R61)+1)</f>
        <v/>
      </c>
      <c r="S62" s="37">
        <f>IF(Flexibility_Table!$C62=reference!$A$14,Flexibility_Table!$L62,)</f>
        <v>0</v>
      </c>
      <c r="T62" s="47" t="str">
        <f>IF(U62=0,"",MAX($T$6:T61)+1)</f>
        <v/>
      </c>
      <c r="U62" s="37">
        <f>IF(Flexibility_Table!$C62=reference!$A$15,Flexibility_Table!$L62,)</f>
        <v>0</v>
      </c>
      <c r="V62" s="47" t="str">
        <f>IF(W62=0,"",MAX($V$6:V61)+1)</f>
        <v/>
      </c>
      <c r="W62" s="37">
        <f>IF(Flexibility_Table!$C62=reference!$A$16,Flexibility_Table!$L62,)</f>
        <v>0</v>
      </c>
      <c r="X62" s="47">
        <f>IF(Y62=0,"",MAX($X$6:X61)+1)</f>
        <v>4</v>
      </c>
      <c r="Y62" s="37">
        <f>IF(Flexibility_Table!$C62=reference!$A$17,Flexibility_Table!$L62,)</f>
        <v>1</v>
      </c>
      <c r="Z62" s="47" t="str">
        <f>IF(AA62=0,"",MAX($Z$6:Z61)+1)</f>
        <v/>
      </c>
      <c r="AA62" s="37">
        <f>IF(Flexibility_Table!$C62=reference!$A$18,Flexibility_Table!$L62,)</f>
        <v>0</v>
      </c>
      <c r="AB62" s="47" t="str">
        <f>IF(AC62=0,"",MAX($AB$6:AB61)+1)</f>
        <v/>
      </c>
      <c r="AC62" s="37">
        <f>IF(Flexibility_Table!$C62=reference!$A$19,Flexibility_Table!$L62,)</f>
        <v>0</v>
      </c>
      <c r="AD62" s="183" t="str">
        <f>IF(AE62=0,"",MAX($AD$6:AD61)+1)</f>
        <v/>
      </c>
      <c r="AE62" s="37">
        <f>IF(Flexibility_Table!$C62=reference!$A$20,Flexibility_Table!$L62,)</f>
        <v>0</v>
      </c>
      <c r="AF62" s="226"/>
    </row>
    <row r="63" spans="1:35" x14ac:dyDescent="0.35">
      <c r="A63" s="155" t="s">
        <v>133</v>
      </c>
      <c r="B63" s="47" t="str">
        <f>IF(C63=0,"",MAX($B$6:B62)+1)</f>
        <v/>
      </c>
      <c r="C63" s="37">
        <f>IF(Flexibility_Table!$C63=reference!$A$6,Flexibility_Table!$L63,)</f>
        <v>0</v>
      </c>
      <c r="D63" s="47" t="str">
        <f>IF(E63=0,"",MAX($D$6:D62)+1)</f>
        <v/>
      </c>
      <c r="E63" s="37">
        <f>IF(Flexibility_Table!$C63=reference!$A$7,Flexibility_Table!$L63,)</f>
        <v>0</v>
      </c>
      <c r="F63" s="47" t="str">
        <f>IF(G63=0,"",MAX($F$6:F62)+1)</f>
        <v/>
      </c>
      <c r="G63" s="37">
        <f>IF(Flexibility_Table!$C63=reference!$A$8,Flexibility_Table!$L63,)</f>
        <v>0</v>
      </c>
      <c r="H63" s="47" t="str">
        <f>IF(I63=0,"",MAX($H$6:H62)+1)</f>
        <v/>
      </c>
      <c r="I63" s="45">
        <f>IF(Flexibility_Table!$C63=reference!$A$9,Flexibility_Table!$L63,)</f>
        <v>0</v>
      </c>
      <c r="J63" s="47" t="str">
        <f>IF(K63=0,"",MAX($J$6:J62)+1)</f>
        <v/>
      </c>
      <c r="K63" s="46">
        <f>IF(Flexibility_Table!$C63=reference!$A$10,Flexibility_Table!$L63,)</f>
        <v>0</v>
      </c>
      <c r="L63" s="47" t="str">
        <f>IF(M63=0,"",MAX($L$6:L62)+1)</f>
        <v/>
      </c>
      <c r="M63" s="46">
        <f>IF(Flexibility_Table!$C63=reference!$A$11,Flexibility_Table!$L63,)</f>
        <v>0</v>
      </c>
      <c r="N63" s="47" t="str">
        <f>IF(O63=0,"",MAX($N$6:N62)+1)</f>
        <v/>
      </c>
      <c r="O63" s="37">
        <f>IF(Flexibility_Table!$C63=reference!$A$12,Flexibility_Table!$L63,)</f>
        <v>0</v>
      </c>
      <c r="P63" s="47" t="str">
        <f>IF(Q63=0,"",MAX($P$6:P62)+1)</f>
        <v/>
      </c>
      <c r="Q63" s="37">
        <f>IF(Flexibility_Table!$C63=reference!$A$13,Flexibility_Table!$L63,)</f>
        <v>0</v>
      </c>
      <c r="R63" s="47" t="str">
        <f>IF(S63=0,"",MAX($R$6:R62)+1)</f>
        <v/>
      </c>
      <c r="S63" s="37">
        <f>IF(Flexibility_Table!$C63=reference!$A$14,Flexibility_Table!$L63,)</f>
        <v>0</v>
      </c>
      <c r="T63" s="47" t="str">
        <f>IF(U63=0,"",MAX($T$6:T62)+1)</f>
        <v/>
      </c>
      <c r="U63" s="37">
        <f>IF(Flexibility_Table!$C63=reference!$A$15,Flexibility_Table!$L63,)</f>
        <v>0</v>
      </c>
      <c r="V63" s="47">
        <f>IF(W63=0,"",MAX($V$6:V62)+1)</f>
        <v>4</v>
      </c>
      <c r="W63" s="37">
        <f>IF(Flexibility_Table!$C63=reference!$A$16,Flexibility_Table!$L63,)</f>
        <v>1</v>
      </c>
      <c r="X63" s="47" t="str">
        <f>IF(Y63=0,"",MAX($X$6:X62)+1)</f>
        <v/>
      </c>
      <c r="Y63" s="37">
        <f>IF(Flexibility_Table!$C63=reference!$A$17,Flexibility_Table!$L63,)</f>
        <v>0</v>
      </c>
      <c r="Z63" s="47" t="str">
        <f>IF(AA63=0,"",MAX($Z$6:Z62)+1)</f>
        <v/>
      </c>
      <c r="AA63" s="37">
        <f>IF(Flexibility_Table!$C63=reference!$A$18,Flexibility_Table!$L63,)</f>
        <v>0</v>
      </c>
      <c r="AB63" s="47" t="str">
        <f>IF(AC63=0,"",MAX($AB$6:AB62)+1)</f>
        <v/>
      </c>
      <c r="AC63" s="37">
        <f>IF(Flexibility_Table!$C63=reference!$A$19,Flexibility_Table!$L63,)</f>
        <v>0</v>
      </c>
      <c r="AD63" s="183" t="str">
        <f>IF(AE63=0,"",MAX($AD$6:AD62)+1)</f>
        <v/>
      </c>
      <c r="AE63" s="37">
        <f>IF(Flexibility_Table!$C63=reference!$A$20,Flexibility_Table!$L63,)</f>
        <v>0</v>
      </c>
      <c r="AF63" s="226"/>
    </row>
    <row r="64" spans="1:35" x14ac:dyDescent="0.35">
      <c r="A64" s="155" t="s">
        <v>135</v>
      </c>
      <c r="B64" s="47" t="str">
        <f>IF(C64=0,"",MAX($B$6:B63)+1)</f>
        <v/>
      </c>
      <c r="C64" s="37">
        <f>IF(Flexibility_Table!$C64=reference!$A$6,Flexibility_Table!$L64,)</f>
        <v>0</v>
      </c>
      <c r="D64" s="47" t="str">
        <f>IF(E64=0,"",MAX($D$6:D63)+1)</f>
        <v/>
      </c>
      <c r="E64" s="37">
        <f>IF(Flexibility_Table!$C64=reference!$A$7,Flexibility_Table!$L64,)</f>
        <v>0</v>
      </c>
      <c r="F64" s="47" t="str">
        <f>IF(G64=0,"",MAX($F$6:F63)+1)</f>
        <v/>
      </c>
      <c r="G64" s="37">
        <f>IF(Flexibility_Table!$C64=reference!$A$8,Flexibility_Table!$L64,)</f>
        <v>0</v>
      </c>
      <c r="H64" s="47" t="str">
        <f>IF(I64=0,"",MAX($H$6:H63)+1)</f>
        <v/>
      </c>
      <c r="I64" s="45">
        <f>IF(Flexibility_Table!$C64=reference!$A$9,Flexibility_Table!$L64,)</f>
        <v>0</v>
      </c>
      <c r="J64" s="47" t="str">
        <f>IF(K64=0,"",MAX($J$6:J63)+1)</f>
        <v/>
      </c>
      <c r="K64" s="46">
        <f>IF(Flexibility_Table!$C64=reference!$A$10,Flexibility_Table!$L64,)</f>
        <v>0</v>
      </c>
      <c r="L64" s="47" t="str">
        <f>IF(M64=0,"",MAX($L$6:L63)+1)</f>
        <v/>
      </c>
      <c r="M64" s="46">
        <f>IF(Flexibility_Table!$C64=reference!$A$11,Flexibility_Table!$L64,)</f>
        <v>0</v>
      </c>
      <c r="N64" s="47" t="str">
        <f>IF(O64=0,"",MAX($N$6:N63)+1)</f>
        <v/>
      </c>
      <c r="O64" s="37">
        <f>IF(Flexibility_Table!$C64=reference!$A$12,Flexibility_Table!$L64,)</f>
        <v>0</v>
      </c>
      <c r="P64" s="47" t="str">
        <f>IF(Q64=0,"",MAX($P$6:P63)+1)</f>
        <v/>
      </c>
      <c r="Q64" s="37">
        <f>IF(Flexibility_Table!$C64=reference!$A$13,Flexibility_Table!$L64,)</f>
        <v>0</v>
      </c>
      <c r="R64" s="47" t="str">
        <f>IF(S64=0,"",MAX($R$6:R63)+1)</f>
        <v/>
      </c>
      <c r="S64" s="37">
        <f>IF(Flexibility_Table!$C64=reference!$A$14,Flexibility_Table!$L64,)</f>
        <v>0</v>
      </c>
      <c r="T64" s="47">
        <f>IF(U64=0,"",MAX($T$6:T63)+1)</f>
        <v>4</v>
      </c>
      <c r="U64" s="37">
        <f>IF(Flexibility_Table!$C64=reference!$A$15,Flexibility_Table!$L64,)</f>
        <v>1</v>
      </c>
      <c r="V64" s="47" t="str">
        <f>IF(W64=0,"",MAX($V$6:V63)+1)</f>
        <v/>
      </c>
      <c r="W64" s="37">
        <f>IF(Flexibility_Table!$C64=reference!$A$16,Flexibility_Table!$L64,)</f>
        <v>0</v>
      </c>
      <c r="X64" s="47" t="str">
        <f>IF(Y64=0,"",MAX($X$6:X63)+1)</f>
        <v/>
      </c>
      <c r="Y64" s="37">
        <f>IF(Flexibility_Table!$C64=reference!$A$17,Flexibility_Table!$L64,)</f>
        <v>0</v>
      </c>
      <c r="Z64" s="47" t="str">
        <f>IF(AA64=0,"",MAX($Z$6:Z63)+1)</f>
        <v/>
      </c>
      <c r="AA64" s="37">
        <f>IF(Flexibility_Table!$C64=reference!$A$18,Flexibility_Table!$L64,)</f>
        <v>0</v>
      </c>
      <c r="AB64" s="47" t="str">
        <f>IF(AC64=0,"",MAX($AB$6:AB63)+1)</f>
        <v/>
      </c>
      <c r="AC64" s="37">
        <f>IF(Flexibility_Table!$C64=reference!$A$19,Flexibility_Table!$L64,)</f>
        <v>0</v>
      </c>
      <c r="AD64" s="183" t="str">
        <f>IF(AE64=0,"",MAX($AD$6:AD63)+1)</f>
        <v/>
      </c>
      <c r="AE64" s="37">
        <f>IF(Flexibility_Table!$C64=reference!$A$20,Flexibility_Table!$L64,)</f>
        <v>0</v>
      </c>
      <c r="AF64" s="226"/>
    </row>
    <row r="65" spans="1:35" x14ac:dyDescent="0.35">
      <c r="A65" s="155" t="s">
        <v>136</v>
      </c>
      <c r="B65" s="47" t="str">
        <f>IF(C65=0,"",MAX($B$6:B64)+1)</f>
        <v/>
      </c>
      <c r="C65" s="37">
        <f>IF(Flexibility_Table!$C65=reference!$A$6,Flexibility_Table!$L65,)</f>
        <v>0</v>
      </c>
      <c r="D65" s="47" t="str">
        <f>IF(E65=0,"",MAX($D$6:D64)+1)</f>
        <v/>
      </c>
      <c r="E65" s="37">
        <f>IF(Flexibility_Table!$C65=reference!$A$7,Flexibility_Table!$L65,)</f>
        <v>0</v>
      </c>
      <c r="F65" s="47" t="str">
        <f>IF(G65=0,"",MAX($F$6:F64)+1)</f>
        <v/>
      </c>
      <c r="G65" s="37">
        <f>IF(Flexibility_Table!$C65=reference!$A$8,Flexibility_Table!$L65,)</f>
        <v>0</v>
      </c>
      <c r="H65" s="47" t="str">
        <f>IF(I65=0,"",MAX($H$6:H64)+1)</f>
        <v/>
      </c>
      <c r="I65" s="45">
        <f>IF(Flexibility_Table!$C65=reference!$A$9,Flexibility_Table!$L65,)</f>
        <v>0</v>
      </c>
      <c r="J65" s="47" t="str">
        <f>IF(K65=0,"",MAX($J$6:J64)+1)</f>
        <v/>
      </c>
      <c r="K65" s="46">
        <f>IF(Flexibility_Table!$C65=reference!$A$10,Flexibility_Table!$L65,)</f>
        <v>0</v>
      </c>
      <c r="L65" s="47" t="str">
        <f>IF(M65=0,"",MAX($L$6:L64)+1)</f>
        <v/>
      </c>
      <c r="M65" s="46">
        <f>IF(Flexibility_Table!$C65=reference!$A$11,Flexibility_Table!$L65,)</f>
        <v>0</v>
      </c>
      <c r="N65" s="47" t="str">
        <f>IF(O65=0,"",MAX($N$6:N64)+1)</f>
        <v/>
      </c>
      <c r="O65" s="37">
        <f>IF(Flexibility_Table!$C65=reference!$A$12,Flexibility_Table!$L65,)</f>
        <v>0</v>
      </c>
      <c r="P65" s="47" t="str">
        <f>IF(Q65=0,"",MAX($P$6:P64)+1)</f>
        <v/>
      </c>
      <c r="Q65" s="37">
        <f>IF(Flexibility_Table!$C65=reference!$A$13,Flexibility_Table!$L65,)</f>
        <v>0</v>
      </c>
      <c r="R65" s="47">
        <f>IF(S65=0,"",MAX($R$6:R64)+1)</f>
        <v>4</v>
      </c>
      <c r="S65" s="37">
        <f>IF(Flexibility_Table!$C65=reference!$A$14,Flexibility_Table!$L65,)</f>
        <v>1</v>
      </c>
      <c r="T65" s="47" t="str">
        <f>IF(U65=0,"",MAX($T$6:T64)+1)</f>
        <v/>
      </c>
      <c r="U65" s="37">
        <f>IF(Flexibility_Table!$C65=reference!$A$15,Flexibility_Table!$L65,)</f>
        <v>0</v>
      </c>
      <c r="V65" s="47" t="str">
        <f>IF(W65=0,"",MAX($V$6:V64)+1)</f>
        <v/>
      </c>
      <c r="W65" s="37">
        <f>IF(Flexibility_Table!$C65=reference!$A$16,Flexibility_Table!$L65,)</f>
        <v>0</v>
      </c>
      <c r="X65" s="47" t="str">
        <f>IF(Y65=0,"",MAX($X$6:X64)+1)</f>
        <v/>
      </c>
      <c r="Y65" s="37">
        <f>IF(Flexibility_Table!$C65=reference!$A$17,Flexibility_Table!$L65,)</f>
        <v>0</v>
      </c>
      <c r="Z65" s="47" t="str">
        <f>IF(AA65=0,"",MAX($Z$6:Z64)+1)</f>
        <v/>
      </c>
      <c r="AA65" s="37">
        <f>IF(Flexibility_Table!$C65=reference!$A$18,Flexibility_Table!$L65,)</f>
        <v>0</v>
      </c>
      <c r="AB65" s="47" t="str">
        <f>IF(AC65=0,"",MAX($AB$6:AB64)+1)</f>
        <v/>
      </c>
      <c r="AC65" s="37">
        <f>IF(Flexibility_Table!$C65=reference!$A$19,Flexibility_Table!$L65,)</f>
        <v>0</v>
      </c>
      <c r="AD65" s="183" t="str">
        <f>IF(AE65=0,"",MAX($AD$6:AD64)+1)</f>
        <v/>
      </c>
      <c r="AE65" s="37">
        <f>IF(Flexibility_Table!$C65=reference!$A$20,Flexibility_Table!$L65,)</f>
        <v>0</v>
      </c>
      <c r="AF65" s="226"/>
    </row>
    <row r="66" spans="1:35" x14ac:dyDescent="0.35">
      <c r="A66" s="155" t="s">
        <v>137</v>
      </c>
      <c r="B66" s="47" t="str">
        <f>IF(C66=0,"",MAX($B$6:B65)+1)</f>
        <v/>
      </c>
      <c r="C66" s="37">
        <f>IF(Flexibility_Table!$C66=reference!$A$6,Flexibility_Table!$L66,)</f>
        <v>0</v>
      </c>
      <c r="D66" s="47" t="str">
        <f>IF(E66=0,"",MAX($D$6:D65)+1)</f>
        <v/>
      </c>
      <c r="E66" s="37">
        <f>IF(Flexibility_Table!$C66=reference!$A$7,Flexibility_Table!$L66,)</f>
        <v>0</v>
      </c>
      <c r="F66" s="47" t="str">
        <f>IF(G66=0,"",MAX($F$6:F65)+1)</f>
        <v/>
      </c>
      <c r="G66" s="37">
        <f>IF(Flexibility_Table!$C66=reference!$A$8,Flexibility_Table!$L66,)</f>
        <v>0</v>
      </c>
      <c r="H66" s="47" t="str">
        <f>IF(I66=0,"",MAX($H$6:H65)+1)</f>
        <v/>
      </c>
      <c r="I66" s="45">
        <f>IF(Flexibility_Table!$C66=reference!$A$9,Flexibility_Table!$L66,)</f>
        <v>0</v>
      </c>
      <c r="J66" s="47" t="str">
        <f>IF(K66=0,"",MAX($J$6:J65)+1)</f>
        <v/>
      </c>
      <c r="K66" s="46">
        <f>IF(Flexibility_Table!$C66=reference!$A$10,Flexibility_Table!$L66,)</f>
        <v>0</v>
      </c>
      <c r="L66" s="47" t="str">
        <f>IF(M66=0,"",MAX($L$6:L65)+1)</f>
        <v/>
      </c>
      <c r="M66" s="46">
        <f>IF(Flexibility_Table!$C66=reference!$A$11,Flexibility_Table!$L66,)</f>
        <v>0</v>
      </c>
      <c r="N66" s="47" t="str">
        <f>IF(O66=0,"",MAX($N$6:N65)+1)</f>
        <v/>
      </c>
      <c r="O66" s="37">
        <f>IF(Flexibility_Table!$C66=reference!$A$12,Flexibility_Table!$L66,)</f>
        <v>0</v>
      </c>
      <c r="P66" s="47">
        <f>IF(Q66=0,"",MAX($P$6:P65)+1)</f>
        <v>4</v>
      </c>
      <c r="Q66" s="37">
        <f>IF(Flexibility_Table!$C66=reference!$A$13,Flexibility_Table!$L66,)</f>
        <v>1</v>
      </c>
      <c r="R66" s="47" t="str">
        <f>IF(S66=0,"",MAX($R$6:R65)+1)</f>
        <v/>
      </c>
      <c r="S66" s="37">
        <f>IF(Flexibility_Table!$C66=reference!$A$14,Flexibility_Table!$L66,)</f>
        <v>0</v>
      </c>
      <c r="T66" s="47" t="str">
        <f>IF(U66=0,"",MAX($T$6:T65)+1)</f>
        <v/>
      </c>
      <c r="U66" s="37">
        <f>IF(Flexibility_Table!$C66=reference!$A$15,Flexibility_Table!$L66,)</f>
        <v>0</v>
      </c>
      <c r="V66" s="47" t="str">
        <f>IF(W66=0,"",MAX($V$6:V65)+1)</f>
        <v/>
      </c>
      <c r="W66" s="37">
        <f>IF(Flexibility_Table!$C66=reference!$A$16,Flexibility_Table!$L66,)</f>
        <v>0</v>
      </c>
      <c r="X66" s="47" t="str">
        <f>IF(Y66=0,"",MAX($X$6:X65)+1)</f>
        <v/>
      </c>
      <c r="Y66" s="37">
        <f>IF(Flexibility_Table!$C66=reference!$A$17,Flexibility_Table!$L66,)</f>
        <v>0</v>
      </c>
      <c r="Z66" s="47" t="str">
        <f>IF(AA66=0,"",MAX($Z$6:Z65)+1)</f>
        <v/>
      </c>
      <c r="AA66" s="37">
        <f>IF(Flexibility_Table!$C66=reference!$A$18,Flexibility_Table!$L66,)</f>
        <v>0</v>
      </c>
      <c r="AB66" s="47" t="str">
        <f>IF(AC66=0,"",MAX($AB$6:AB65)+1)</f>
        <v/>
      </c>
      <c r="AC66" s="37">
        <f>IF(Flexibility_Table!$C66=reference!$A$19,Flexibility_Table!$L66,)</f>
        <v>0</v>
      </c>
      <c r="AD66" s="183" t="str">
        <f>IF(AE66=0,"",MAX($AD$6:AD65)+1)</f>
        <v/>
      </c>
      <c r="AE66" s="37">
        <f>IF(Flexibility_Table!$C66=reference!$A$20,Flexibility_Table!$L66,)</f>
        <v>0</v>
      </c>
      <c r="AF66" s="226"/>
    </row>
    <row r="67" spans="1:35" x14ac:dyDescent="0.35">
      <c r="A67" s="155" t="s">
        <v>138</v>
      </c>
      <c r="B67" s="47" t="str">
        <f>IF(C67=0,"",MAX($B$6:B66)+1)</f>
        <v/>
      </c>
      <c r="C67" s="37">
        <f>IF(Flexibility_Table!$C67=reference!$A$6,Flexibility_Table!$L67,)</f>
        <v>0</v>
      </c>
      <c r="D67" s="47" t="str">
        <f>IF(E67=0,"",MAX($D$6:D66)+1)</f>
        <v/>
      </c>
      <c r="E67" s="37">
        <f>IF(Flexibility_Table!$C67=reference!$A$7,Flexibility_Table!$L67,)</f>
        <v>0</v>
      </c>
      <c r="F67" s="47" t="str">
        <f>IF(G67=0,"",MAX($F$6:F66)+1)</f>
        <v/>
      </c>
      <c r="G67" s="37">
        <f>IF(Flexibility_Table!$C67=reference!$A$8,Flexibility_Table!$L67,)</f>
        <v>0</v>
      </c>
      <c r="H67" s="47" t="str">
        <f>IF(I67=0,"",MAX($H$6:H66)+1)</f>
        <v/>
      </c>
      <c r="I67" s="45">
        <f>IF(Flexibility_Table!$C67=reference!$A$9,Flexibility_Table!$L67,)</f>
        <v>0</v>
      </c>
      <c r="J67" s="47" t="str">
        <f>IF(K67=0,"",MAX($J$6:J66)+1)</f>
        <v/>
      </c>
      <c r="K67" s="46">
        <f>IF(Flexibility_Table!$C67=reference!$A$10,Flexibility_Table!$L67,)</f>
        <v>0</v>
      </c>
      <c r="L67" s="47" t="str">
        <f>IF(M67=0,"",MAX($L$6:L66)+1)</f>
        <v/>
      </c>
      <c r="M67" s="46">
        <f>IF(Flexibility_Table!$C67=reference!$A$11,Flexibility_Table!$L67,)</f>
        <v>0</v>
      </c>
      <c r="N67" s="47">
        <f>IF(O67=0,"",MAX($N$6:N66)+1)</f>
        <v>4</v>
      </c>
      <c r="O67" s="37">
        <f>IF(Flexibility_Table!$C67=reference!$A$12,Flexibility_Table!$L67,)</f>
        <v>1</v>
      </c>
      <c r="P67" s="47" t="str">
        <f>IF(Q67=0,"",MAX($P$6:P66)+1)</f>
        <v/>
      </c>
      <c r="Q67" s="37">
        <f>IF(Flexibility_Table!$C67=reference!$A$13,Flexibility_Table!$L67,)</f>
        <v>0</v>
      </c>
      <c r="R67" s="47" t="str">
        <f>IF(S67=0,"",MAX($R$6:R66)+1)</f>
        <v/>
      </c>
      <c r="S67" s="37">
        <f>IF(Flexibility_Table!$C67=reference!$A$14,Flexibility_Table!$L67,)</f>
        <v>0</v>
      </c>
      <c r="T67" s="47" t="str">
        <f>IF(U67=0,"",MAX($T$6:T66)+1)</f>
        <v/>
      </c>
      <c r="U67" s="37">
        <f>IF(Flexibility_Table!$C67=reference!$A$15,Flexibility_Table!$L67,)</f>
        <v>0</v>
      </c>
      <c r="V67" s="47" t="str">
        <f>IF(W67=0,"",MAX($V$6:V66)+1)</f>
        <v/>
      </c>
      <c r="W67" s="37">
        <f>IF(Flexibility_Table!$C67=reference!$A$16,Flexibility_Table!$L67,)</f>
        <v>0</v>
      </c>
      <c r="X67" s="47" t="str">
        <f>IF(Y67=0,"",MAX($X$6:X66)+1)</f>
        <v/>
      </c>
      <c r="Y67" s="37">
        <f>IF(Flexibility_Table!$C67=reference!$A$17,Flexibility_Table!$L67,)</f>
        <v>0</v>
      </c>
      <c r="Z67" s="47" t="str">
        <f>IF(AA67=0,"",MAX($Z$6:Z66)+1)</f>
        <v/>
      </c>
      <c r="AA67" s="37">
        <f>IF(Flexibility_Table!$C67=reference!$A$18,Flexibility_Table!$L67,)</f>
        <v>0</v>
      </c>
      <c r="AB67" s="47" t="str">
        <f>IF(AC67=0,"",MAX($AB$6:AB66)+1)</f>
        <v/>
      </c>
      <c r="AC67" s="37">
        <f>IF(Flexibility_Table!$C67=reference!$A$19,Flexibility_Table!$L67,)</f>
        <v>0</v>
      </c>
      <c r="AD67" s="183" t="str">
        <f>IF(AE67=0,"",MAX($AD$6:AD66)+1)</f>
        <v/>
      </c>
      <c r="AE67" s="37">
        <f>IF(Flexibility_Table!$C67=reference!$A$20,Flexibility_Table!$L67,)</f>
        <v>0</v>
      </c>
      <c r="AF67" s="226"/>
    </row>
    <row r="68" spans="1:35" x14ac:dyDescent="0.35">
      <c r="A68" s="155" t="s">
        <v>139</v>
      </c>
      <c r="B68" s="47" t="str">
        <f>IF(C68=0,"",MAX($B$6:B67)+1)</f>
        <v/>
      </c>
      <c r="C68" s="37">
        <f>IF(Flexibility_Table!$C68=reference!$A$6,Flexibility_Table!$L68,)</f>
        <v>0</v>
      </c>
      <c r="D68" s="47" t="str">
        <f>IF(E68=0,"",MAX($D$6:D67)+1)</f>
        <v/>
      </c>
      <c r="E68" s="37">
        <f>IF(Flexibility_Table!$C68=reference!$A$7,Flexibility_Table!$L68,)</f>
        <v>0</v>
      </c>
      <c r="F68" s="47" t="str">
        <f>IF(G68=0,"",MAX($F$6:F67)+1)</f>
        <v/>
      </c>
      <c r="G68" s="37">
        <f>IF(Flexibility_Table!$C68=reference!$A$8,Flexibility_Table!$L68,)</f>
        <v>0</v>
      </c>
      <c r="H68" s="47" t="str">
        <f>IF(I68=0,"",MAX($H$6:H67)+1)</f>
        <v/>
      </c>
      <c r="I68" s="45">
        <f>IF(Flexibility_Table!$C68=reference!$A$9,Flexibility_Table!$L68,)</f>
        <v>0</v>
      </c>
      <c r="J68" s="47" t="str">
        <f>IF(K68=0,"",MAX($J$6:J67)+1)</f>
        <v/>
      </c>
      <c r="K68" s="46">
        <f>IF(Flexibility_Table!$C68=reference!$A$10,Flexibility_Table!$L68,)</f>
        <v>0</v>
      </c>
      <c r="L68" s="47">
        <f>IF(M68=0,"",MAX($L$6:L67)+1)</f>
        <v>4</v>
      </c>
      <c r="M68" s="46">
        <f>IF(Flexibility_Table!$C68=reference!$A$11,Flexibility_Table!$L68,)</f>
        <v>1</v>
      </c>
      <c r="N68" s="47" t="str">
        <f>IF(O68=0,"",MAX($N$6:N67)+1)</f>
        <v/>
      </c>
      <c r="O68" s="37">
        <f>IF(Flexibility_Table!$C68=reference!$A$12,Flexibility_Table!$L68,)</f>
        <v>0</v>
      </c>
      <c r="P68" s="47" t="str">
        <f>IF(Q68=0,"",MAX($P$6:P67)+1)</f>
        <v/>
      </c>
      <c r="Q68" s="37">
        <f>IF(Flexibility_Table!$C68=reference!$A$13,Flexibility_Table!$L68,)</f>
        <v>0</v>
      </c>
      <c r="R68" s="47" t="str">
        <f>IF(S68=0,"",MAX($R$6:R67)+1)</f>
        <v/>
      </c>
      <c r="S68" s="37">
        <f>IF(Flexibility_Table!$C68=reference!$A$14,Flexibility_Table!$L68,)</f>
        <v>0</v>
      </c>
      <c r="T68" s="47" t="str">
        <f>IF(U68=0,"",MAX($T$6:T67)+1)</f>
        <v/>
      </c>
      <c r="U68" s="37">
        <f>IF(Flexibility_Table!$C68=reference!$A$15,Flexibility_Table!$L68,)</f>
        <v>0</v>
      </c>
      <c r="V68" s="47" t="str">
        <f>IF(W68=0,"",MAX($V$6:V67)+1)</f>
        <v/>
      </c>
      <c r="W68" s="37">
        <f>IF(Flexibility_Table!$C68=reference!$A$16,Flexibility_Table!$L68,)</f>
        <v>0</v>
      </c>
      <c r="X68" s="47" t="str">
        <f>IF(Y68=0,"",MAX($X$6:X67)+1)</f>
        <v/>
      </c>
      <c r="Y68" s="37">
        <f>IF(Flexibility_Table!$C68=reference!$A$17,Flexibility_Table!$L68,)</f>
        <v>0</v>
      </c>
      <c r="Z68" s="47" t="str">
        <f>IF(AA68=0,"",MAX($Z$6:Z67)+1)</f>
        <v/>
      </c>
      <c r="AA68" s="37">
        <f>IF(Flexibility_Table!$C68=reference!$A$18,Flexibility_Table!$L68,)</f>
        <v>0</v>
      </c>
      <c r="AB68" s="47" t="str">
        <f>IF(AC68=0,"",MAX($AB$6:AB67)+1)</f>
        <v/>
      </c>
      <c r="AC68" s="37">
        <f>IF(Flexibility_Table!$C68=reference!$A$19,Flexibility_Table!$L68,)</f>
        <v>0</v>
      </c>
      <c r="AD68" s="183" t="str">
        <f>IF(AE68=0,"",MAX($AD$6:AD67)+1)</f>
        <v/>
      </c>
      <c r="AE68" s="37">
        <f>IF(Flexibility_Table!$C68=reference!$A$20,Flexibility_Table!$L68,)</f>
        <v>0</v>
      </c>
      <c r="AF68" s="226"/>
    </row>
    <row r="69" spans="1:35" x14ac:dyDescent="0.35">
      <c r="A69" s="155" t="s">
        <v>140</v>
      </c>
      <c r="B69" s="47" t="str">
        <f>IF(C69=0,"",MAX($B$6:B68)+1)</f>
        <v/>
      </c>
      <c r="C69" s="37">
        <f>IF(Flexibility_Table!$C69=reference!$A$6,Flexibility_Table!$L69,)</f>
        <v>0</v>
      </c>
      <c r="D69" s="47" t="str">
        <f>IF(E69=0,"",MAX($D$6:D68)+1)</f>
        <v/>
      </c>
      <c r="E69" s="37">
        <f>IF(Flexibility_Table!$C69=reference!$A$7,Flexibility_Table!$L69,)</f>
        <v>0</v>
      </c>
      <c r="F69" s="47" t="str">
        <f>IF(G69=0,"",MAX($F$6:F68)+1)</f>
        <v/>
      </c>
      <c r="G69" s="37">
        <f>IF(Flexibility_Table!$C69=reference!$A$8,Flexibility_Table!$L69,)</f>
        <v>0</v>
      </c>
      <c r="H69" s="47" t="str">
        <f>IF(I69=0,"",MAX($H$6:H68)+1)</f>
        <v/>
      </c>
      <c r="I69" s="45">
        <f>IF(Flexibility_Table!$C69=reference!$A$9,Flexibility_Table!$L69,)</f>
        <v>0</v>
      </c>
      <c r="J69" s="47">
        <f>IF(K69=0,"",MAX($J$6:J68)+1)</f>
        <v>4</v>
      </c>
      <c r="K69" s="46">
        <f>IF(Flexibility_Table!$C69=reference!$A$10,Flexibility_Table!$L69,)</f>
        <v>1</v>
      </c>
      <c r="L69" s="47" t="str">
        <f>IF(M69=0,"",MAX($L$6:L68)+1)</f>
        <v/>
      </c>
      <c r="M69" s="46">
        <f>IF(Flexibility_Table!$C69=reference!$A$11,Flexibility_Table!$L69,)</f>
        <v>0</v>
      </c>
      <c r="N69" s="47" t="str">
        <f>IF(O69=0,"",MAX($N$6:N68)+1)</f>
        <v/>
      </c>
      <c r="O69" s="37">
        <f>IF(Flexibility_Table!$C69=reference!$A$12,Flexibility_Table!$L69,)</f>
        <v>0</v>
      </c>
      <c r="P69" s="47" t="str">
        <f>IF(Q69=0,"",MAX($P$6:P68)+1)</f>
        <v/>
      </c>
      <c r="Q69" s="37">
        <f>IF(Flexibility_Table!$C69=reference!$A$13,Flexibility_Table!$L69,)</f>
        <v>0</v>
      </c>
      <c r="R69" s="47" t="str">
        <f>IF(S69=0,"",MAX($R$6:R68)+1)</f>
        <v/>
      </c>
      <c r="S69" s="37">
        <f>IF(Flexibility_Table!$C69=reference!$A$14,Flexibility_Table!$L69,)</f>
        <v>0</v>
      </c>
      <c r="T69" s="47" t="str">
        <f>IF(U69=0,"",MAX($T$6:T68)+1)</f>
        <v/>
      </c>
      <c r="U69" s="37">
        <f>IF(Flexibility_Table!$C69=reference!$A$15,Flexibility_Table!$L69,)</f>
        <v>0</v>
      </c>
      <c r="V69" s="47" t="str">
        <f>IF(W69=0,"",MAX($V$6:V68)+1)</f>
        <v/>
      </c>
      <c r="W69" s="37">
        <f>IF(Flexibility_Table!$C69=reference!$A$16,Flexibility_Table!$L69,)</f>
        <v>0</v>
      </c>
      <c r="X69" s="47" t="str">
        <f>IF(Y69=0,"",MAX($X$6:X68)+1)</f>
        <v/>
      </c>
      <c r="Y69" s="37">
        <f>IF(Flexibility_Table!$C69=reference!$A$17,Flexibility_Table!$L69,)</f>
        <v>0</v>
      </c>
      <c r="Z69" s="47" t="str">
        <f>IF(AA69=0,"",MAX($Z$6:Z68)+1)</f>
        <v/>
      </c>
      <c r="AA69" s="37">
        <f>IF(Flexibility_Table!$C69=reference!$A$18,Flexibility_Table!$L69,)</f>
        <v>0</v>
      </c>
      <c r="AB69" s="47" t="str">
        <f>IF(AC69=0,"",MAX($AB$6:AB68)+1)</f>
        <v/>
      </c>
      <c r="AC69" s="37">
        <f>IF(Flexibility_Table!$C69=reference!$A$19,Flexibility_Table!$L69,)</f>
        <v>0</v>
      </c>
      <c r="AD69" s="183" t="str">
        <f>IF(AE69=0,"",MAX($AD$6:AD68)+1)</f>
        <v/>
      </c>
      <c r="AE69" s="37">
        <f>IF(Flexibility_Table!$C69=reference!$A$20,Flexibility_Table!$L69,)</f>
        <v>0</v>
      </c>
      <c r="AF69" s="226"/>
    </row>
    <row r="70" spans="1:35" ht="15" thickBot="1" x14ac:dyDescent="0.4">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row>
    <row r="71" spans="1:35" ht="22.5" thickBot="1" x14ac:dyDescent="0.4">
      <c r="A71" s="156" t="s">
        <v>149</v>
      </c>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186"/>
      <c r="AE71" s="64"/>
      <c r="AF71" s="163" t="s">
        <v>191</v>
      </c>
      <c r="AG71" s="161" t="s">
        <v>203</v>
      </c>
      <c r="AH71" s="161" t="s">
        <v>204</v>
      </c>
      <c r="AI71" s="161" t="s">
        <v>205</v>
      </c>
    </row>
    <row r="72" spans="1:35" x14ac:dyDescent="0.35">
      <c r="A72" s="156" t="s">
        <v>150</v>
      </c>
      <c r="B72" s="63" t="str">
        <f>IF(C72=0,"",MAX($B$6:B71)+1)</f>
        <v/>
      </c>
      <c r="C72" s="45">
        <f>IF(Flexibility_Table!$C72=reference!$A$6,Flexibility_Table!$L72,)</f>
        <v>0</v>
      </c>
      <c r="D72" s="63" t="str">
        <f>IF(E72=0,"",MAX($D$6:D71)+1)</f>
        <v/>
      </c>
      <c r="E72" s="45">
        <f>IF(Flexibility_Table!$C72=reference!$A$7,Flexibility_Table!$L72,)</f>
        <v>0</v>
      </c>
      <c r="F72" s="63" t="str">
        <f>IF(G72=0,"",MAX($F$6:F71)+1)</f>
        <v/>
      </c>
      <c r="G72" s="45">
        <f>IF(Flexibility_Table!$C72=reference!$A$8,Flexibility_Table!$L72,)</f>
        <v>0</v>
      </c>
      <c r="H72" s="63">
        <f>IF(I72=0,"",MAX($H$6:H71)+1)</f>
        <v>4</v>
      </c>
      <c r="I72" s="45">
        <f>IF(Flexibility_Table!$C72=reference!$A$9,Flexibility_Table!$L72,)</f>
        <v>1</v>
      </c>
      <c r="J72" s="63" t="str">
        <f>IF(K72=0,"",MAX($J$6:J71)+1)</f>
        <v/>
      </c>
      <c r="K72" s="46">
        <f>IF(Flexibility_Table!$C72=reference!$A$10,Flexibility_Table!$L72,)</f>
        <v>0</v>
      </c>
      <c r="L72" s="63" t="str">
        <f>IF(M72=0,"",MAX($L$6:L71)+1)</f>
        <v/>
      </c>
      <c r="M72" s="46">
        <f>IF(Flexibility_Table!$C72=reference!$A$11,Flexibility_Table!$L72,)</f>
        <v>0</v>
      </c>
      <c r="N72" s="63" t="str">
        <f>IF(O72=0,"",MAX($N$6:N71)+1)</f>
        <v/>
      </c>
      <c r="O72" s="37">
        <f>IF(Flexibility_Table!$C72=reference!$A$12,Flexibility_Table!$L72,)</f>
        <v>0</v>
      </c>
      <c r="P72" s="63" t="str">
        <f>IF(Q72=0,"",MAX($P$6:P71)+1)</f>
        <v/>
      </c>
      <c r="Q72" s="45">
        <f>IF(Flexibility_Table!$C72=reference!$A$13,Flexibility_Table!$L72,)</f>
        <v>0</v>
      </c>
      <c r="R72" s="63" t="str">
        <f>IF(S72=0,"",MAX($R$6:R71)+1)</f>
        <v/>
      </c>
      <c r="S72" s="45">
        <f>IF(Flexibility_Table!$C72=reference!$A$14,Flexibility_Table!$L72,)</f>
        <v>0</v>
      </c>
      <c r="T72" s="63" t="str">
        <f>IF(U72=0,"",MAX($T$6:T71)+1)</f>
        <v/>
      </c>
      <c r="U72" s="45">
        <f>IF(Flexibility_Table!$C72=reference!$A$15,Flexibility_Table!$L72,)</f>
        <v>0</v>
      </c>
      <c r="V72" s="63" t="str">
        <f>IF(W72=0,"",MAX($V$6:V71)+1)</f>
        <v/>
      </c>
      <c r="W72" s="45">
        <f>IF(Flexibility_Table!$C72=reference!$A$16,Flexibility_Table!$L72,)</f>
        <v>0</v>
      </c>
      <c r="X72" s="63" t="str">
        <f>IF(Y72=0,"",MAX($X$6:X71)+1)</f>
        <v/>
      </c>
      <c r="Y72" s="45">
        <f>IF(Flexibility_Table!$C72=reference!$A$17,Flexibility_Table!$L72,)</f>
        <v>0</v>
      </c>
      <c r="Z72" s="63" t="str">
        <f>IF(AA72=0,"",MAX($Z$6:Z71)+1)</f>
        <v/>
      </c>
      <c r="AA72" s="45">
        <f>IF(Flexibility_Table!$C72=reference!$A$18,Flexibility_Table!$L72,)</f>
        <v>0</v>
      </c>
      <c r="AB72" s="63" t="str">
        <f>IF(AC72=0,"",MAX($AB$6:AB71)+1)</f>
        <v/>
      </c>
      <c r="AC72" s="45">
        <f>IF(Flexibility_Table!$C72=reference!$A$19,Flexibility_Table!$L72,)</f>
        <v>0</v>
      </c>
      <c r="AD72" s="183" t="str">
        <f>IF(AE72=0,"",MAX($AD$6:AD71)+1)</f>
        <v/>
      </c>
      <c r="AE72" s="45">
        <f>IF(Flexibility_Table!$C72=reference!$A$20,Flexibility_Table!$L72,)</f>
        <v>0</v>
      </c>
      <c r="AF72" s="225">
        <f>SUM(C72:C87)+SUM(E72:E87)+SUM(G72:G87)+SUM(I72:I87)+SUM(K72:K87)+SUM(M72:M87)+SUM(O72:O87)+SUM(Q72:Q87)+SUM(S72:S87)+SUM(U72:U87)</f>
        <v>13</v>
      </c>
      <c r="AG72" s="172" t="s">
        <v>209</v>
      </c>
      <c r="AH72" s="172" t="s">
        <v>210</v>
      </c>
      <c r="AI72" s="172" t="s">
        <v>211</v>
      </c>
    </row>
    <row r="73" spans="1:35" x14ac:dyDescent="0.35">
      <c r="A73" s="156" t="s">
        <v>152</v>
      </c>
      <c r="B73" s="63" t="str">
        <f>IF(C73=0,"",MAX($B$6:B72)+1)</f>
        <v/>
      </c>
      <c r="C73" s="45">
        <f>IF(Flexibility_Table!$C73=reference!$A$6,Flexibility_Table!$L73,)</f>
        <v>0</v>
      </c>
      <c r="D73" s="63" t="str">
        <f>IF(E73=0,"",MAX($D$6:D72)+1)</f>
        <v/>
      </c>
      <c r="E73" s="45">
        <f>IF(Flexibility_Table!$C73=reference!$A$7,Flexibility_Table!$L73,)</f>
        <v>0</v>
      </c>
      <c r="F73" s="63">
        <f>IF(G73=0,"",MAX($F$6:F72)+1)</f>
        <v>4</v>
      </c>
      <c r="G73" s="45">
        <f>IF(Flexibility_Table!$C73=reference!$A$8,Flexibility_Table!$L73,)</f>
        <v>1</v>
      </c>
      <c r="H73" s="63" t="str">
        <f>IF(I73=0,"",MAX($H$6:H72)+1)</f>
        <v/>
      </c>
      <c r="I73" s="45">
        <f>IF(Flexibility_Table!$C73=reference!$A$9,Flexibility_Table!$L73,)</f>
        <v>0</v>
      </c>
      <c r="J73" s="63" t="str">
        <f>IF(K73=0,"",MAX($J$6:J72)+1)</f>
        <v/>
      </c>
      <c r="K73" s="46">
        <f>IF(Flexibility_Table!$C73=reference!$A$10,Flexibility_Table!$L73,)</f>
        <v>0</v>
      </c>
      <c r="L73" s="63" t="str">
        <f>IF(M73=0,"",MAX($L$6:L72)+1)</f>
        <v/>
      </c>
      <c r="M73" s="46">
        <f>IF(Flexibility_Table!$C73=reference!$A$11,Flexibility_Table!$L73,)</f>
        <v>0</v>
      </c>
      <c r="N73" s="63" t="str">
        <f>IF(O73=0,"",MAX($N$6:N72)+1)</f>
        <v/>
      </c>
      <c r="O73" s="37">
        <f>IF(Flexibility_Table!$C73=reference!$A$12,Flexibility_Table!$L73,)</f>
        <v>0</v>
      </c>
      <c r="P73" s="63" t="str">
        <f>IF(Q73=0,"",MAX($P$6:P72)+1)</f>
        <v/>
      </c>
      <c r="Q73" s="45">
        <f>IF(Flexibility_Table!$C73=reference!$A$13,Flexibility_Table!$L73,)</f>
        <v>0</v>
      </c>
      <c r="R73" s="63" t="str">
        <f>IF(S73=0,"",MAX($R$6:R72)+1)</f>
        <v/>
      </c>
      <c r="S73" s="45">
        <f>IF(Flexibility_Table!$C73=reference!$A$14,Flexibility_Table!$L73,)</f>
        <v>0</v>
      </c>
      <c r="T73" s="63" t="str">
        <f>IF(U73=0,"",MAX($T$6:T72)+1)</f>
        <v/>
      </c>
      <c r="U73" s="45">
        <f>IF(Flexibility_Table!$C73=reference!$A$15,Flexibility_Table!$L73,)</f>
        <v>0</v>
      </c>
      <c r="V73" s="63" t="str">
        <f>IF(W73=0,"",MAX($V$6:V72)+1)</f>
        <v/>
      </c>
      <c r="W73" s="45">
        <f>IF(Flexibility_Table!$C73=reference!$A$16,Flexibility_Table!$L73,)</f>
        <v>0</v>
      </c>
      <c r="X73" s="63" t="str">
        <f>IF(Y73=0,"",MAX($X$6:X72)+1)</f>
        <v/>
      </c>
      <c r="Y73" s="45">
        <f>IF(Flexibility_Table!$C73=reference!$A$17,Flexibility_Table!$L73,)</f>
        <v>0</v>
      </c>
      <c r="Z73" s="63" t="str">
        <f>IF(AA73=0,"",MAX($Z$6:Z72)+1)</f>
        <v/>
      </c>
      <c r="AA73" s="45">
        <f>IF(Flexibility_Table!$C73=reference!$A$18,Flexibility_Table!$L73,)</f>
        <v>0</v>
      </c>
      <c r="AB73" s="63" t="str">
        <f>IF(AC73=0,"",MAX($AB$6:AB72)+1)</f>
        <v/>
      </c>
      <c r="AC73" s="45">
        <f>IF(Flexibility_Table!$C73=reference!$A$19,Flexibility_Table!$L73,)</f>
        <v>0</v>
      </c>
      <c r="AD73" s="183" t="str">
        <f>IF(AE73=0,"",MAX($AD$6:AD72)+1)</f>
        <v/>
      </c>
      <c r="AE73" s="45">
        <f>IF(Flexibility_Table!$C73=reference!$A$20,Flexibility_Table!$L73,)</f>
        <v>0</v>
      </c>
      <c r="AF73" s="226"/>
      <c r="AG73" s="172" t="s">
        <v>233</v>
      </c>
      <c r="AH73" s="172" t="s">
        <v>219</v>
      </c>
      <c r="AI73" s="172" t="s">
        <v>236</v>
      </c>
    </row>
    <row r="74" spans="1:35" x14ac:dyDescent="0.35">
      <c r="A74" s="156" t="s">
        <v>154</v>
      </c>
      <c r="B74" s="63" t="str">
        <f>IF(C74=0,"",MAX($B$6:B73)+1)</f>
        <v/>
      </c>
      <c r="C74" s="45">
        <f>IF(Flexibility_Table!$C74=reference!$A$6,Flexibility_Table!$L74,)</f>
        <v>0</v>
      </c>
      <c r="D74" s="63">
        <f>IF(E74=0,"",MAX($D$6:D73)+1)</f>
        <v>4</v>
      </c>
      <c r="E74" s="45">
        <f>IF(Flexibility_Table!$C74=reference!$A$7,Flexibility_Table!$L74,)</f>
        <v>1</v>
      </c>
      <c r="F74" s="63" t="str">
        <f>IF(G74=0,"",MAX($F$6:F73)+1)</f>
        <v/>
      </c>
      <c r="G74" s="45">
        <f>IF(Flexibility_Table!$C74=reference!$A$8,Flexibility_Table!$L74,)</f>
        <v>0</v>
      </c>
      <c r="H74" s="63" t="str">
        <f>IF(I74=0,"",MAX($H$6:H73)+1)</f>
        <v/>
      </c>
      <c r="I74" s="45">
        <f>IF(Flexibility_Table!$C74=reference!$A$9,Flexibility_Table!$L74,)</f>
        <v>0</v>
      </c>
      <c r="J74" s="63" t="str">
        <f>IF(K74=0,"",MAX($J$6:J73)+1)</f>
        <v/>
      </c>
      <c r="K74" s="46">
        <f>IF(Flexibility_Table!$C74=reference!$A$10,Flexibility_Table!$L74,)</f>
        <v>0</v>
      </c>
      <c r="L74" s="63" t="str">
        <f>IF(M74=0,"",MAX($L$6:L73)+1)</f>
        <v/>
      </c>
      <c r="M74" s="46">
        <f>IF(Flexibility_Table!$C74=reference!$A$11,Flexibility_Table!$L74,)</f>
        <v>0</v>
      </c>
      <c r="N74" s="63" t="str">
        <f>IF(O74=0,"",MAX($N$6:N73)+1)</f>
        <v/>
      </c>
      <c r="O74" s="37">
        <f>IF(Flexibility_Table!$C74=reference!$A$12,Flexibility_Table!$L74,)</f>
        <v>0</v>
      </c>
      <c r="P74" s="63" t="str">
        <f>IF(Q74=0,"",MAX($P$6:P73)+1)</f>
        <v/>
      </c>
      <c r="Q74" s="45">
        <f>IF(Flexibility_Table!$C74=reference!$A$13,Flexibility_Table!$L74,)</f>
        <v>0</v>
      </c>
      <c r="R74" s="63" t="str">
        <f>IF(S74=0,"",MAX($R$6:R73)+1)</f>
        <v/>
      </c>
      <c r="S74" s="45">
        <f>IF(Flexibility_Table!$C74=reference!$A$14,Flexibility_Table!$L74,)</f>
        <v>0</v>
      </c>
      <c r="T74" s="63" t="str">
        <f>IF(U74=0,"",MAX($T$6:T73)+1)</f>
        <v/>
      </c>
      <c r="U74" s="45">
        <f>IF(Flexibility_Table!$C74=reference!$A$15,Flexibility_Table!$L74,)</f>
        <v>0</v>
      </c>
      <c r="V74" s="63" t="str">
        <f>IF(W74=0,"",MAX($V$6:V73)+1)</f>
        <v/>
      </c>
      <c r="W74" s="45">
        <f>IF(Flexibility_Table!$C74=reference!$A$16,Flexibility_Table!$L74,)</f>
        <v>0</v>
      </c>
      <c r="X74" s="63" t="str">
        <f>IF(Y74=0,"",MAX($X$6:X73)+1)</f>
        <v/>
      </c>
      <c r="Y74" s="45">
        <f>IF(Flexibility_Table!$C74=reference!$A$17,Flexibility_Table!$L74,)</f>
        <v>0</v>
      </c>
      <c r="Z74" s="63" t="str">
        <f>IF(AA74=0,"",MAX($Z$6:Z73)+1)</f>
        <v/>
      </c>
      <c r="AA74" s="45">
        <f>IF(Flexibility_Table!$C74=reference!$A$18,Flexibility_Table!$L74,)</f>
        <v>0</v>
      </c>
      <c r="AB74" s="63" t="str">
        <f>IF(AC74=0,"",MAX($AB$6:AB73)+1)</f>
        <v/>
      </c>
      <c r="AC74" s="45">
        <f>IF(Flexibility_Table!$C74=reference!$A$19,Flexibility_Table!$L74,)</f>
        <v>0</v>
      </c>
      <c r="AD74" s="183" t="str">
        <f>IF(AE74=0,"",MAX($AD$6:AD73)+1)</f>
        <v/>
      </c>
      <c r="AE74" s="45">
        <f>IF(Flexibility_Table!$C74=reference!$A$20,Flexibility_Table!$L74,)</f>
        <v>0</v>
      </c>
      <c r="AF74" s="226"/>
      <c r="AG74" s="172" t="s">
        <v>234</v>
      </c>
      <c r="AH74" s="172" t="s">
        <v>235</v>
      </c>
      <c r="AI74" s="172" t="s">
        <v>237</v>
      </c>
    </row>
    <row r="75" spans="1:35" x14ac:dyDescent="0.35">
      <c r="A75" s="156" t="s">
        <v>156</v>
      </c>
      <c r="B75" s="63">
        <f>IF(C75=0,"",MAX($B$6:B74)+1)</f>
        <v>3</v>
      </c>
      <c r="C75" s="45">
        <f>IF(Flexibility_Table!$C75=reference!$A$6,Flexibility_Table!$L75,)</f>
        <v>1</v>
      </c>
      <c r="D75" s="63" t="str">
        <f>IF(E75=0,"",MAX($D$6:D74)+1)</f>
        <v/>
      </c>
      <c r="E75" s="45">
        <f>IF(Flexibility_Table!$C75=reference!$A$7,Flexibility_Table!$L75,)</f>
        <v>0</v>
      </c>
      <c r="F75" s="63" t="str">
        <f>IF(G75=0,"",MAX($F$6:F74)+1)</f>
        <v/>
      </c>
      <c r="G75" s="45">
        <f>IF(Flexibility_Table!$C75=reference!$A$8,Flexibility_Table!$L75,)</f>
        <v>0</v>
      </c>
      <c r="H75" s="63" t="str">
        <f>IF(I75=0,"",MAX($H$6:H74)+1)</f>
        <v/>
      </c>
      <c r="I75" s="45">
        <f>IF(Flexibility_Table!$C75=reference!$A$9,Flexibility_Table!$L75,)</f>
        <v>0</v>
      </c>
      <c r="J75" s="63" t="str">
        <f>IF(K75=0,"",MAX($J$6:J74)+1)</f>
        <v/>
      </c>
      <c r="K75" s="46">
        <f>IF(Flexibility_Table!$C75=reference!$A$10,Flexibility_Table!$L75,)</f>
        <v>0</v>
      </c>
      <c r="L75" s="63" t="str">
        <f>IF(M75=0,"",MAX($L$6:L74)+1)</f>
        <v/>
      </c>
      <c r="M75" s="46">
        <f>IF(Flexibility_Table!$C75=reference!$A$11,Flexibility_Table!$L75,)</f>
        <v>0</v>
      </c>
      <c r="N75" s="63" t="str">
        <f>IF(O75=0,"",MAX($N$6:N74)+1)</f>
        <v/>
      </c>
      <c r="O75" s="37">
        <f>IF(Flexibility_Table!$C75=reference!$A$12,Flexibility_Table!$L75,)</f>
        <v>0</v>
      </c>
      <c r="P75" s="63" t="str">
        <f>IF(Q75=0,"",MAX($P$6:P74)+1)</f>
        <v/>
      </c>
      <c r="Q75" s="45">
        <f>IF(Flexibility_Table!$C75=reference!$A$13,Flexibility_Table!$L75,)</f>
        <v>0</v>
      </c>
      <c r="R75" s="63" t="str">
        <f>IF(S75=0,"",MAX($R$6:R74)+1)</f>
        <v/>
      </c>
      <c r="S75" s="45">
        <f>IF(Flexibility_Table!$C75=reference!$A$14,Flexibility_Table!$L75,)</f>
        <v>0</v>
      </c>
      <c r="T75" s="63" t="str">
        <f>IF(U75=0,"",MAX($T$6:T74)+1)</f>
        <v/>
      </c>
      <c r="U75" s="45">
        <f>IF(Flexibility_Table!$C75=reference!$A$15,Flexibility_Table!$L75,)</f>
        <v>0</v>
      </c>
      <c r="V75" s="63" t="str">
        <f>IF(W75=0,"",MAX($V$6:V74)+1)</f>
        <v/>
      </c>
      <c r="W75" s="45">
        <f>IF(Flexibility_Table!$C75=reference!$A$16,Flexibility_Table!$L75,)</f>
        <v>0</v>
      </c>
      <c r="X75" s="63" t="str">
        <f>IF(Y75=0,"",MAX($X$6:X74)+1)</f>
        <v/>
      </c>
      <c r="Y75" s="45">
        <f>IF(Flexibility_Table!$C75=reference!$A$17,Flexibility_Table!$L75,)</f>
        <v>0</v>
      </c>
      <c r="Z75" s="63" t="str">
        <f>IF(AA75=0,"",MAX($Z$6:Z74)+1)</f>
        <v/>
      </c>
      <c r="AA75" s="45">
        <f>IF(Flexibility_Table!$C75=reference!$A$18,Flexibility_Table!$L75,)</f>
        <v>0</v>
      </c>
      <c r="AB75" s="63" t="str">
        <f>IF(AC75=0,"",MAX($AB$6:AB74)+1)</f>
        <v/>
      </c>
      <c r="AC75" s="45">
        <f>IF(Flexibility_Table!$C75=reference!$A$19,Flexibility_Table!$L75,)</f>
        <v>0</v>
      </c>
      <c r="AD75" s="183" t="str">
        <f>IF(AE75=0,"",MAX($AD$6:AD74)+1)</f>
        <v/>
      </c>
      <c r="AE75" s="45">
        <f>IF(Flexibility_Table!$C75=reference!$A$20,Flexibility_Table!$L75,)</f>
        <v>0</v>
      </c>
      <c r="AF75" s="226"/>
    </row>
    <row r="76" spans="1:35" x14ac:dyDescent="0.35">
      <c r="A76" s="156" t="s">
        <v>158</v>
      </c>
      <c r="B76" s="63" t="str">
        <f>IF(C76=0,"",MAX($B$6:B75)+1)</f>
        <v/>
      </c>
      <c r="C76" s="45">
        <f>IF(Flexibility_Table!$C76=reference!$A$6,Flexibility_Table!$L76,)</f>
        <v>0</v>
      </c>
      <c r="D76" s="63">
        <f>IF(E76=0,"",MAX($D$6:D75)+1)</f>
        <v>5</v>
      </c>
      <c r="E76" s="45">
        <f>IF(Flexibility_Table!$C76=reference!$A$7,Flexibility_Table!$L76,)</f>
        <v>1</v>
      </c>
      <c r="F76" s="63" t="str">
        <f>IF(G76=0,"",MAX($F$6:F75)+1)</f>
        <v/>
      </c>
      <c r="G76" s="45">
        <f>IF(Flexibility_Table!$C76=reference!$A$8,Flexibility_Table!$L76,)</f>
        <v>0</v>
      </c>
      <c r="H76" s="63" t="str">
        <f>IF(I76=0,"",MAX($H$6:H75)+1)</f>
        <v/>
      </c>
      <c r="I76" s="45">
        <f>IF(Flexibility_Table!$C76=reference!$A$9,Flexibility_Table!$L76,)</f>
        <v>0</v>
      </c>
      <c r="J76" s="63" t="str">
        <f>IF(K76=0,"",MAX($J$6:J75)+1)</f>
        <v/>
      </c>
      <c r="K76" s="46">
        <f>IF(Flexibility_Table!$C76=reference!$A$10,Flexibility_Table!$L76,)</f>
        <v>0</v>
      </c>
      <c r="L76" s="63" t="str">
        <f>IF(M76=0,"",MAX($L$6:L75)+1)</f>
        <v/>
      </c>
      <c r="M76" s="46">
        <f>IF(Flexibility_Table!$C76=reference!$A$11,Flexibility_Table!$L76,)</f>
        <v>0</v>
      </c>
      <c r="N76" s="63" t="str">
        <f>IF(O76=0,"",MAX($N$6:N75)+1)</f>
        <v/>
      </c>
      <c r="O76" s="37">
        <f>IF(Flexibility_Table!$C76=reference!$A$12,Flexibility_Table!$L76,)</f>
        <v>0</v>
      </c>
      <c r="P76" s="63" t="str">
        <f>IF(Q76=0,"",MAX($P$6:P75)+1)</f>
        <v/>
      </c>
      <c r="Q76" s="45">
        <f>IF(Flexibility_Table!$C76=reference!$A$13,Flexibility_Table!$L76,)</f>
        <v>0</v>
      </c>
      <c r="R76" s="63" t="str">
        <f>IF(S76=0,"",MAX($R$6:R75)+1)</f>
        <v/>
      </c>
      <c r="S76" s="45">
        <f>IF(Flexibility_Table!$C76=reference!$A$14,Flexibility_Table!$L76,)</f>
        <v>0</v>
      </c>
      <c r="T76" s="63" t="str">
        <f>IF(U76=0,"",MAX($T$6:T75)+1)</f>
        <v/>
      </c>
      <c r="U76" s="45">
        <f>IF(Flexibility_Table!$C76=reference!$A$15,Flexibility_Table!$L76,)</f>
        <v>0</v>
      </c>
      <c r="V76" s="63" t="str">
        <f>IF(W76=0,"",MAX($V$6:V75)+1)</f>
        <v/>
      </c>
      <c r="W76" s="45">
        <f>IF(Flexibility_Table!$C76=reference!$A$16,Flexibility_Table!$L76,)</f>
        <v>0</v>
      </c>
      <c r="X76" s="63" t="str">
        <f>IF(Y76=0,"",MAX($X$6:X75)+1)</f>
        <v/>
      </c>
      <c r="Y76" s="45">
        <f>IF(Flexibility_Table!$C76=reference!$A$17,Flexibility_Table!$L76,)</f>
        <v>0</v>
      </c>
      <c r="Z76" s="63" t="str">
        <f>IF(AA76=0,"",MAX($Z$6:Z75)+1)</f>
        <v/>
      </c>
      <c r="AA76" s="45">
        <f>IF(Flexibility_Table!$C76=reference!$A$18,Flexibility_Table!$L76,)</f>
        <v>0</v>
      </c>
      <c r="AB76" s="63" t="str">
        <f>IF(AC76=0,"",MAX($AB$6:AB75)+1)</f>
        <v/>
      </c>
      <c r="AC76" s="45">
        <f>IF(Flexibility_Table!$C76=reference!$A$19,Flexibility_Table!$L76,)</f>
        <v>0</v>
      </c>
      <c r="AD76" s="183" t="str">
        <f>IF(AE76=0,"",MAX($AD$6:AD75)+1)</f>
        <v/>
      </c>
      <c r="AE76" s="45">
        <f>IF(Flexibility_Table!$C76=reference!$A$20,Flexibility_Table!$L76,)</f>
        <v>0</v>
      </c>
      <c r="AF76" s="226"/>
    </row>
    <row r="77" spans="1:35" x14ac:dyDescent="0.35">
      <c r="A77" s="156" t="s">
        <v>160</v>
      </c>
      <c r="B77" s="63" t="str">
        <f>IF(C77=0,"",MAX($B$6:B76)+1)</f>
        <v/>
      </c>
      <c r="C77" s="45">
        <f>IF(Flexibility_Table!$C77=reference!$A$6,Flexibility_Table!$L77,)</f>
        <v>0</v>
      </c>
      <c r="D77" s="63" t="str">
        <f>IF(E77=0,"",MAX($D$6:D76)+1)</f>
        <v/>
      </c>
      <c r="E77" s="45">
        <f>IF(Flexibility_Table!$C77=reference!$A$7,Flexibility_Table!$L77,)</f>
        <v>0</v>
      </c>
      <c r="F77" s="63">
        <f>IF(G77=0,"",MAX($F$6:F76)+1)</f>
        <v>5</v>
      </c>
      <c r="G77" s="45">
        <f>IF(Flexibility_Table!$C77=reference!$A$8,Flexibility_Table!$L77,)</f>
        <v>1</v>
      </c>
      <c r="H77" s="63" t="str">
        <f>IF(I77=0,"",MAX($H$6:H76)+1)</f>
        <v/>
      </c>
      <c r="I77" s="45">
        <f>IF(Flexibility_Table!$C77=reference!$A$9,Flexibility_Table!$L77,)</f>
        <v>0</v>
      </c>
      <c r="J77" s="63" t="str">
        <f>IF(K77=0,"",MAX($J$6:J76)+1)</f>
        <v/>
      </c>
      <c r="K77" s="46">
        <f>IF(Flexibility_Table!$C77=reference!$A$10,Flexibility_Table!$L77,)</f>
        <v>0</v>
      </c>
      <c r="L77" s="63" t="str">
        <f>IF(M77=0,"",MAX($L$6:L76)+1)</f>
        <v/>
      </c>
      <c r="M77" s="46">
        <f>IF(Flexibility_Table!$C77=reference!$A$11,Flexibility_Table!$L77,)</f>
        <v>0</v>
      </c>
      <c r="N77" s="63" t="str">
        <f>IF(O77=0,"",MAX($N$6:N76)+1)</f>
        <v/>
      </c>
      <c r="O77" s="37">
        <f>IF(Flexibility_Table!$C77=reference!$A$12,Flexibility_Table!$L77,)</f>
        <v>0</v>
      </c>
      <c r="P77" s="63" t="str">
        <f>IF(Q77=0,"",MAX($P$6:P76)+1)</f>
        <v/>
      </c>
      <c r="Q77" s="45">
        <f>IF(Flexibility_Table!$C77=reference!$A$13,Flexibility_Table!$L77,)</f>
        <v>0</v>
      </c>
      <c r="R77" s="63" t="str">
        <f>IF(S77=0,"",MAX($R$6:R76)+1)</f>
        <v/>
      </c>
      <c r="S77" s="45">
        <f>IF(Flexibility_Table!$C77=reference!$A$14,Flexibility_Table!$L77,)</f>
        <v>0</v>
      </c>
      <c r="T77" s="63" t="str">
        <f>IF(U77=0,"",MAX($T$6:T76)+1)</f>
        <v/>
      </c>
      <c r="U77" s="45">
        <f>IF(Flexibility_Table!$C77=reference!$A$15,Flexibility_Table!$L77,)</f>
        <v>0</v>
      </c>
      <c r="V77" s="63" t="str">
        <f>IF(W77=0,"",MAX($V$6:V76)+1)</f>
        <v/>
      </c>
      <c r="W77" s="45">
        <f>IF(Flexibility_Table!$C77=reference!$A$16,Flexibility_Table!$L77,)</f>
        <v>0</v>
      </c>
      <c r="X77" s="63" t="str">
        <f>IF(Y77=0,"",MAX($X$6:X76)+1)</f>
        <v/>
      </c>
      <c r="Y77" s="45">
        <f>IF(Flexibility_Table!$C77=reference!$A$17,Flexibility_Table!$L77,)</f>
        <v>0</v>
      </c>
      <c r="Z77" s="63" t="str">
        <f>IF(AA77=0,"",MAX($Z$6:Z76)+1)</f>
        <v/>
      </c>
      <c r="AA77" s="45">
        <f>IF(Flexibility_Table!$C77=reference!$A$18,Flexibility_Table!$L77,)</f>
        <v>0</v>
      </c>
      <c r="AB77" s="63" t="str">
        <f>IF(AC77=0,"",MAX($AB$6:AB76)+1)</f>
        <v/>
      </c>
      <c r="AC77" s="45">
        <f>IF(Flexibility_Table!$C77=reference!$A$19,Flexibility_Table!$L77,)</f>
        <v>0</v>
      </c>
      <c r="AD77" s="183" t="str">
        <f>IF(AE77=0,"",MAX($AD$6:AD76)+1)</f>
        <v/>
      </c>
      <c r="AE77" s="45">
        <f>IF(Flexibility_Table!$C77=reference!$A$20,Flexibility_Table!$L77,)</f>
        <v>0</v>
      </c>
      <c r="AF77" s="226"/>
    </row>
    <row r="78" spans="1:35" x14ac:dyDescent="0.35">
      <c r="A78" s="156" t="s">
        <v>162</v>
      </c>
      <c r="B78" s="63" t="str">
        <f>IF(C78=0,"",MAX($B$6:B77)+1)</f>
        <v/>
      </c>
      <c r="C78" s="45">
        <f>IF(Flexibility_Table!$C78=reference!$A$6,Flexibility_Table!$L78,)</f>
        <v>0</v>
      </c>
      <c r="D78" s="63" t="str">
        <f>IF(E78=0,"",MAX($D$6:D77)+1)</f>
        <v/>
      </c>
      <c r="E78" s="45">
        <f>IF(Flexibility_Table!$C78=reference!$A$7,Flexibility_Table!$L78,)</f>
        <v>0</v>
      </c>
      <c r="F78" s="63" t="str">
        <f>IF(G78=0,"",MAX($F$6:F77)+1)</f>
        <v/>
      </c>
      <c r="G78" s="45">
        <f>IF(Flexibility_Table!$C78=reference!$A$8,Flexibility_Table!$L78,)</f>
        <v>0</v>
      </c>
      <c r="H78" s="63">
        <f>IF(I78=0,"",MAX($H$6:H77)+1)</f>
        <v>5</v>
      </c>
      <c r="I78" s="45">
        <f>IF(Flexibility_Table!$C78=reference!$A$9,Flexibility_Table!$L78,)</f>
        <v>1</v>
      </c>
      <c r="J78" s="63" t="str">
        <f>IF(K78=0,"",MAX($J$6:J77)+1)</f>
        <v/>
      </c>
      <c r="K78" s="46">
        <f>IF(Flexibility_Table!$C78=reference!$A$10,Flexibility_Table!$L78,)</f>
        <v>0</v>
      </c>
      <c r="L78" s="63" t="str">
        <f>IF(M78=0,"",MAX($L$6:L77)+1)</f>
        <v/>
      </c>
      <c r="M78" s="46">
        <f>IF(Flexibility_Table!$C78=reference!$A$11,Flexibility_Table!$L78,)</f>
        <v>0</v>
      </c>
      <c r="N78" s="63" t="str">
        <f>IF(O78=0,"",MAX($N$6:N77)+1)</f>
        <v/>
      </c>
      <c r="O78" s="37">
        <f>IF(Flexibility_Table!$C78=reference!$A$12,Flexibility_Table!$L78,)</f>
        <v>0</v>
      </c>
      <c r="P78" s="63" t="str">
        <f>IF(Q78=0,"",MAX($P$6:P77)+1)</f>
        <v/>
      </c>
      <c r="Q78" s="45">
        <f>IF(Flexibility_Table!$C78=reference!$A$13,Flexibility_Table!$L78,)</f>
        <v>0</v>
      </c>
      <c r="R78" s="63" t="str">
        <f>IF(S78=0,"",MAX($R$6:R77)+1)</f>
        <v/>
      </c>
      <c r="S78" s="45">
        <f>IF(Flexibility_Table!$C78=reference!$A$14,Flexibility_Table!$L78,)</f>
        <v>0</v>
      </c>
      <c r="T78" s="63" t="str">
        <f>IF(U78=0,"",MAX($T$6:T77)+1)</f>
        <v/>
      </c>
      <c r="U78" s="45">
        <f>IF(Flexibility_Table!$C78=reference!$A$15,Flexibility_Table!$L78,)</f>
        <v>0</v>
      </c>
      <c r="V78" s="63" t="str">
        <f>IF(W78=0,"",MAX($V$6:V77)+1)</f>
        <v/>
      </c>
      <c r="W78" s="45">
        <f>IF(Flexibility_Table!$C78=reference!$A$16,Flexibility_Table!$L78,)</f>
        <v>0</v>
      </c>
      <c r="X78" s="63" t="str">
        <f>IF(Y78=0,"",MAX($X$6:X77)+1)</f>
        <v/>
      </c>
      <c r="Y78" s="45">
        <f>IF(Flexibility_Table!$C78=reference!$A$17,Flexibility_Table!$L78,)</f>
        <v>0</v>
      </c>
      <c r="Z78" s="63" t="str">
        <f>IF(AA78=0,"",MAX($Z$6:Z77)+1)</f>
        <v/>
      </c>
      <c r="AA78" s="45">
        <f>IF(Flexibility_Table!$C78=reference!$A$18,Flexibility_Table!$L78,)</f>
        <v>0</v>
      </c>
      <c r="AB78" s="63" t="str">
        <f>IF(AC78=0,"",MAX($AB$6:AB77)+1)</f>
        <v/>
      </c>
      <c r="AC78" s="45">
        <f>IF(Flexibility_Table!$C78=reference!$A$19,Flexibility_Table!$L78,)</f>
        <v>0</v>
      </c>
      <c r="AD78" s="183" t="str">
        <f>IF(AE78=0,"",MAX($AD$6:AD77)+1)</f>
        <v/>
      </c>
      <c r="AE78" s="45">
        <f>IF(Flexibility_Table!$C78=reference!$A$20,Flexibility_Table!$L78,)</f>
        <v>0</v>
      </c>
      <c r="AF78" s="226"/>
    </row>
    <row r="79" spans="1:35" x14ac:dyDescent="0.35">
      <c r="A79" s="156" t="s">
        <v>164</v>
      </c>
      <c r="B79" s="63" t="str">
        <f>IF(C79=0,"",MAX($B$6:B78)+1)</f>
        <v/>
      </c>
      <c r="C79" s="45">
        <f>IF(Flexibility_Table!$C79=reference!$A$6,Flexibility_Table!$L79,)</f>
        <v>0</v>
      </c>
      <c r="D79" s="63" t="str">
        <f>IF(E79=0,"",MAX($D$6:D78)+1)</f>
        <v/>
      </c>
      <c r="E79" s="45">
        <f>IF(Flexibility_Table!$C79=reference!$A$7,Flexibility_Table!$L79,)</f>
        <v>0</v>
      </c>
      <c r="F79" s="63" t="str">
        <f>IF(G79=0,"",MAX($F$6:F78)+1)</f>
        <v/>
      </c>
      <c r="G79" s="45">
        <f>IF(Flexibility_Table!$C79=reference!$A$8,Flexibility_Table!$L79,)</f>
        <v>0</v>
      </c>
      <c r="H79" s="63" t="str">
        <f>IF(I79=0,"",MAX($H$6:H78)+1)</f>
        <v/>
      </c>
      <c r="I79" s="45">
        <f>IF(Flexibility_Table!$C79=reference!$A$9,Flexibility_Table!$L79,)</f>
        <v>0</v>
      </c>
      <c r="J79" s="63">
        <f>IF(K79=0,"",MAX($J$6:J78)+1)</f>
        <v>5</v>
      </c>
      <c r="K79" s="46">
        <f>IF(Flexibility_Table!$C79=reference!$A$10,Flexibility_Table!$L79,)</f>
        <v>1</v>
      </c>
      <c r="L79" s="63" t="str">
        <f>IF(M79=0,"",MAX($L$6:L78)+1)</f>
        <v/>
      </c>
      <c r="M79" s="46">
        <f>IF(Flexibility_Table!$C79=reference!$A$11,Flexibility_Table!$L79,)</f>
        <v>0</v>
      </c>
      <c r="N79" s="63" t="str">
        <f>IF(O79=0,"",MAX($N$6:N78)+1)</f>
        <v/>
      </c>
      <c r="O79" s="37">
        <f>IF(Flexibility_Table!$C79=reference!$A$12,Flexibility_Table!$L79,)</f>
        <v>0</v>
      </c>
      <c r="P79" s="63" t="str">
        <f>IF(Q79=0,"",MAX($P$6:P78)+1)</f>
        <v/>
      </c>
      <c r="Q79" s="45">
        <f>IF(Flexibility_Table!$C79=reference!$A$13,Flexibility_Table!$L79,)</f>
        <v>0</v>
      </c>
      <c r="R79" s="63" t="str">
        <f>IF(S79=0,"",MAX($R$6:R78)+1)</f>
        <v/>
      </c>
      <c r="S79" s="45">
        <f>IF(Flexibility_Table!$C79=reference!$A$14,Flexibility_Table!$L79,)</f>
        <v>0</v>
      </c>
      <c r="T79" s="63" t="str">
        <f>IF(U79=0,"",MAX($T$6:T78)+1)</f>
        <v/>
      </c>
      <c r="U79" s="45">
        <f>IF(Flexibility_Table!$C79=reference!$A$15,Flexibility_Table!$L79,)</f>
        <v>0</v>
      </c>
      <c r="V79" s="63" t="str">
        <f>IF(W79=0,"",MAX($V$6:V78)+1)</f>
        <v/>
      </c>
      <c r="W79" s="45">
        <f>IF(Flexibility_Table!$C79=reference!$A$16,Flexibility_Table!$L79,)</f>
        <v>0</v>
      </c>
      <c r="X79" s="63" t="str">
        <f>IF(Y79=0,"",MAX($X$6:X78)+1)</f>
        <v/>
      </c>
      <c r="Y79" s="45">
        <f>IF(Flexibility_Table!$C79=reference!$A$17,Flexibility_Table!$L79,)</f>
        <v>0</v>
      </c>
      <c r="Z79" s="63" t="str">
        <f>IF(AA79=0,"",MAX($Z$6:Z78)+1)</f>
        <v/>
      </c>
      <c r="AA79" s="45">
        <f>IF(Flexibility_Table!$C79=reference!$A$18,Flexibility_Table!$L79,)</f>
        <v>0</v>
      </c>
      <c r="AB79" s="63" t="str">
        <f>IF(AC79=0,"",MAX($AB$6:AB78)+1)</f>
        <v/>
      </c>
      <c r="AC79" s="45">
        <f>IF(Flexibility_Table!$C79=reference!$A$19,Flexibility_Table!$L79,)</f>
        <v>0</v>
      </c>
      <c r="AD79" s="183" t="str">
        <f>IF(AE79=0,"",MAX($AD$6:AD78)+1)</f>
        <v/>
      </c>
      <c r="AE79" s="45">
        <f>IF(Flexibility_Table!$C79=reference!$A$20,Flexibility_Table!$L79,)</f>
        <v>0</v>
      </c>
      <c r="AF79" s="226"/>
    </row>
    <row r="80" spans="1:35" x14ac:dyDescent="0.35">
      <c r="A80" s="156" t="s">
        <v>166</v>
      </c>
      <c r="B80" s="63" t="str">
        <f>IF(C80=0,"",MAX($B$6:B79)+1)</f>
        <v/>
      </c>
      <c r="C80" s="45">
        <f>IF(Flexibility_Table!$C80=reference!$A$6,Flexibility_Table!$L80,)</f>
        <v>0</v>
      </c>
      <c r="D80" s="63" t="str">
        <f>IF(E80=0,"",MAX($D$6:D79)+1)</f>
        <v/>
      </c>
      <c r="E80" s="45">
        <f>IF(Flexibility_Table!$C80=reference!$A$7,Flexibility_Table!$L80,)</f>
        <v>0</v>
      </c>
      <c r="F80" s="63" t="str">
        <f>IF(G80=0,"",MAX($F$6:F79)+1)</f>
        <v/>
      </c>
      <c r="G80" s="45">
        <f>IF(Flexibility_Table!$C80=reference!$A$8,Flexibility_Table!$L80,)</f>
        <v>0</v>
      </c>
      <c r="H80" s="63" t="str">
        <f>IF(I80=0,"",MAX($H$6:H79)+1)</f>
        <v/>
      </c>
      <c r="I80" s="45">
        <f>IF(Flexibility_Table!$C80=reference!$A$9,Flexibility_Table!$L80,)</f>
        <v>0</v>
      </c>
      <c r="J80" s="63" t="str">
        <f>IF(K80=0,"",MAX($J$6:J79)+1)</f>
        <v/>
      </c>
      <c r="K80" s="46">
        <f>IF(Flexibility_Table!$C80=reference!$A$10,Flexibility_Table!$L80,)</f>
        <v>0</v>
      </c>
      <c r="L80" s="63">
        <f>IF(M80=0,"",MAX($L$6:L79)+1)</f>
        <v>5</v>
      </c>
      <c r="M80" s="46">
        <f>IF(Flexibility_Table!$C80=reference!$A$11,Flexibility_Table!$L80,)</f>
        <v>1</v>
      </c>
      <c r="N80" s="63" t="str">
        <f>IF(O80=0,"",MAX($N$6:N79)+1)</f>
        <v/>
      </c>
      <c r="O80" s="37">
        <f>IF(Flexibility_Table!$C80=reference!$A$12,Flexibility_Table!$L80,)</f>
        <v>0</v>
      </c>
      <c r="P80" s="63" t="str">
        <f>IF(Q80=0,"",MAX($P$6:P79)+1)</f>
        <v/>
      </c>
      <c r="Q80" s="45">
        <f>IF(Flexibility_Table!$C80=reference!$A$13,Flexibility_Table!$L80,)</f>
        <v>0</v>
      </c>
      <c r="R80" s="63" t="str">
        <f>IF(S80=0,"",MAX($R$6:R79)+1)</f>
        <v/>
      </c>
      <c r="S80" s="45">
        <f>IF(Flexibility_Table!$C80=reference!$A$14,Flexibility_Table!$L80,)</f>
        <v>0</v>
      </c>
      <c r="T80" s="63" t="str">
        <f>IF(U80=0,"",MAX($T$6:T79)+1)</f>
        <v/>
      </c>
      <c r="U80" s="45">
        <f>IF(Flexibility_Table!$C80=reference!$A$15,Flexibility_Table!$L80,)</f>
        <v>0</v>
      </c>
      <c r="V80" s="63" t="str">
        <f>IF(W80=0,"",MAX($V$6:V79)+1)</f>
        <v/>
      </c>
      <c r="W80" s="45">
        <f>IF(Flexibility_Table!$C80=reference!$A$16,Flexibility_Table!$L80,)</f>
        <v>0</v>
      </c>
      <c r="X80" s="63" t="str">
        <f>IF(Y80=0,"",MAX($X$6:X79)+1)</f>
        <v/>
      </c>
      <c r="Y80" s="45">
        <f>IF(Flexibility_Table!$C80=reference!$A$17,Flexibility_Table!$L80,)</f>
        <v>0</v>
      </c>
      <c r="Z80" s="63" t="str">
        <f>IF(AA80=0,"",MAX($Z$6:Z79)+1)</f>
        <v/>
      </c>
      <c r="AA80" s="45">
        <f>IF(Flexibility_Table!$C80=reference!$A$18,Flexibility_Table!$L80,)</f>
        <v>0</v>
      </c>
      <c r="AB80" s="63" t="str">
        <f>IF(AC80=0,"",MAX($AB$6:AB79)+1)</f>
        <v/>
      </c>
      <c r="AC80" s="45">
        <f>IF(Flexibility_Table!$C80=reference!$A$19,Flexibility_Table!$L80,)</f>
        <v>0</v>
      </c>
      <c r="AD80" s="183" t="str">
        <f>IF(AE80=0,"",MAX($AD$6:AD79)+1)</f>
        <v/>
      </c>
      <c r="AE80" s="45">
        <f>IF(Flexibility_Table!$C80=reference!$A$20,Flexibility_Table!$L80,)</f>
        <v>0</v>
      </c>
      <c r="AF80" s="226"/>
    </row>
    <row r="81" spans="1:32" x14ac:dyDescent="0.35">
      <c r="A81" s="156" t="s">
        <v>168</v>
      </c>
      <c r="B81" s="63" t="str">
        <f>IF(C81=0,"",MAX($B$6:B80)+1)</f>
        <v/>
      </c>
      <c r="C81" s="45">
        <f>IF(Flexibility_Table!$C81=reference!$A$6,Flexibility_Table!$L81,)</f>
        <v>0</v>
      </c>
      <c r="D81" s="63" t="str">
        <f>IF(E81=0,"",MAX($D$6:D80)+1)</f>
        <v/>
      </c>
      <c r="E81" s="45">
        <f>IF(Flexibility_Table!$C81=reference!$A$7,Flexibility_Table!$L81,)</f>
        <v>0</v>
      </c>
      <c r="F81" s="63" t="str">
        <f>IF(G81=0,"",MAX($F$6:F80)+1)</f>
        <v/>
      </c>
      <c r="G81" s="45">
        <f>IF(Flexibility_Table!$C81=reference!$A$8,Flexibility_Table!$L81,)</f>
        <v>0</v>
      </c>
      <c r="H81" s="63" t="str">
        <f>IF(I81=0,"",MAX($H$6:H80)+1)</f>
        <v/>
      </c>
      <c r="I81" s="45">
        <f>IF(Flexibility_Table!$C81=reference!$A$9,Flexibility_Table!$L81,)</f>
        <v>0</v>
      </c>
      <c r="J81" s="63" t="str">
        <f>IF(K81=0,"",MAX($J$6:J80)+1)</f>
        <v/>
      </c>
      <c r="K81" s="46">
        <f>IF(Flexibility_Table!$C81=reference!$A$10,Flexibility_Table!$L81,)</f>
        <v>0</v>
      </c>
      <c r="L81" s="63" t="str">
        <f>IF(M81=0,"",MAX($L$6:L80)+1)</f>
        <v/>
      </c>
      <c r="M81" s="46">
        <f>IF(Flexibility_Table!$C81=reference!$A$11,Flexibility_Table!$L81,)</f>
        <v>0</v>
      </c>
      <c r="N81" s="63">
        <f>IF(O81=0,"",MAX($N$6:N80)+1)</f>
        <v>5</v>
      </c>
      <c r="O81" s="37">
        <f>IF(Flexibility_Table!$C81=reference!$A$12,Flexibility_Table!$L81,)</f>
        <v>1</v>
      </c>
      <c r="P81" s="63" t="str">
        <f>IF(Q81=0,"",MAX($P$6:P80)+1)</f>
        <v/>
      </c>
      <c r="Q81" s="45">
        <f>IF(Flexibility_Table!$C81=reference!$A$13,Flexibility_Table!$L81,)</f>
        <v>0</v>
      </c>
      <c r="R81" s="63" t="str">
        <f>IF(S81=0,"",MAX($R$6:R80)+1)</f>
        <v/>
      </c>
      <c r="S81" s="45">
        <f>IF(Flexibility_Table!$C81=reference!$A$14,Flexibility_Table!$L81,)</f>
        <v>0</v>
      </c>
      <c r="T81" s="63" t="str">
        <f>IF(U81=0,"",MAX($T$6:T80)+1)</f>
        <v/>
      </c>
      <c r="U81" s="45">
        <f>IF(Flexibility_Table!$C81=reference!$A$15,Flexibility_Table!$L81,)</f>
        <v>0</v>
      </c>
      <c r="V81" s="63" t="str">
        <f>IF(W81=0,"",MAX($V$6:V80)+1)</f>
        <v/>
      </c>
      <c r="W81" s="45">
        <f>IF(Flexibility_Table!$C81=reference!$A$16,Flexibility_Table!$L81,)</f>
        <v>0</v>
      </c>
      <c r="X81" s="63" t="str">
        <f>IF(Y81=0,"",MAX($X$6:X80)+1)</f>
        <v/>
      </c>
      <c r="Y81" s="45">
        <f>IF(Flexibility_Table!$C81=reference!$A$17,Flexibility_Table!$L81,)</f>
        <v>0</v>
      </c>
      <c r="Z81" s="63" t="str">
        <f>IF(AA81=0,"",MAX($Z$6:Z80)+1)</f>
        <v/>
      </c>
      <c r="AA81" s="45">
        <f>IF(Flexibility_Table!$C81=reference!$A$18,Flexibility_Table!$L81,)</f>
        <v>0</v>
      </c>
      <c r="AB81" s="63" t="str">
        <f>IF(AC81=0,"",MAX($AB$6:AB80)+1)</f>
        <v/>
      </c>
      <c r="AC81" s="45">
        <f>IF(Flexibility_Table!$C81=reference!$A$19,Flexibility_Table!$L81,)</f>
        <v>0</v>
      </c>
      <c r="AD81" s="183" t="str">
        <f>IF(AE81=0,"",MAX($AD$6:AD80)+1)</f>
        <v/>
      </c>
      <c r="AE81" s="45">
        <f>IF(Flexibility_Table!$C81=reference!$A$20,Flexibility_Table!$L81,)</f>
        <v>0</v>
      </c>
      <c r="AF81" s="226"/>
    </row>
    <row r="82" spans="1:32" x14ac:dyDescent="0.35">
      <c r="A82" s="156" t="s">
        <v>170</v>
      </c>
      <c r="B82" s="63" t="str">
        <f>IF(C82=0,"",MAX($B$6:B81)+1)</f>
        <v/>
      </c>
      <c r="C82" s="45">
        <f>IF(Flexibility_Table!$C82=reference!$A$6,Flexibility_Table!$L82,)</f>
        <v>0</v>
      </c>
      <c r="D82" s="63" t="str">
        <f>IF(E82=0,"",MAX($D$6:D81)+1)</f>
        <v/>
      </c>
      <c r="E82" s="45">
        <f>IF(Flexibility_Table!$C82=reference!$A$7,Flexibility_Table!$L82,)</f>
        <v>0</v>
      </c>
      <c r="F82" s="63" t="str">
        <f>IF(G82=0,"",MAX($F$6:F81)+1)</f>
        <v/>
      </c>
      <c r="G82" s="45">
        <f>IF(Flexibility_Table!$C82=reference!$A$8,Flexibility_Table!$L82,)</f>
        <v>0</v>
      </c>
      <c r="H82" s="63" t="str">
        <f>IF(I82=0,"",MAX($H$6:H81)+1)</f>
        <v/>
      </c>
      <c r="I82" s="45">
        <f>IF(Flexibility_Table!$C82=reference!$A$9,Flexibility_Table!$L82,)</f>
        <v>0</v>
      </c>
      <c r="J82" s="63" t="str">
        <f>IF(K82=0,"",MAX($J$6:J81)+1)</f>
        <v/>
      </c>
      <c r="K82" s="46">
        <f>IF(Flexibility_Table!$C82=reference!$A$10,Flexibility_Table!$L82,)</f>
        <v>0</v>
      </c>
      <c r="L82" s="63" t="str">
        <f>IF(M82=0,"",MAX($L$6:L81)+1)</f>
        <v/>
      </c>
      <c r="M82" s="46">
        <f>IF(Flexibility_Table!$C82=reference!$A$11,Flexibility_Table!$L82,)</f>
        <v>0</v>
      </c>
      <c r="N82" s="63" t="str">
        <f>IF(O82=0,"",MAX($N$6:N81)+1)</f>
        <v/>
      </c>
      <c r="O82" s="37">
        <f>IF(Flexibility_Table!$C82=reference!$A$12,Flexibility_Table!$L82,)</f>
        <v>0</v>
      </c>
      <c r="P82" s="63">
        <f>IF(Q82=0,"",MAX($P$6:P81)+1)</f>
        <v>5</v>
      </c>
      <c r="Q82" s="45">
        <f>IF(Flexibility_Table!$C82=reference!$A$13,Flexibility_Table!$L82,)</f>
        <v>1</v>
      </c>
      <c r="R82" s="63" t="str">
        <f>IF(S82=0,"",MAX($R$6:R81)+1)</f>
        <v/>
      </c>
      <c r="S82" s="45">
        <f>IF(Flexibility_Table!$C82=reference!$A$14,Flexibility_Table!$L82,)</f>
        <v>0</v>
      </c>
      <c r="T82" s="63" t="str">
        <f>IF(U82=0,"",MAX($T$6:T81)+1)</f>
        <v/>
      </c>
      <c r="U82" s="45">
        <f>IF(Flexibility_Table!$C82=reference!$A$15,Flexibility_Table!$L82,)</f>
        <v>0</v>
      </c>
      <c r="V82" s="63" t="str">
        <f>IF(W82=0,"",MAX($V$6:V81)+1)</f>
        <v/>
      </c>
      <c r="W82" s="45">
        <f>IF(Flexibility_Table!$C82=reference!$A$16,Flexibility_Table!$L82,)</f>
        <v>0</v>
      </c>
      <c r="X82" s="63" t="str">
        <f>IF(Y82=0,"",MAX($X$6:X81)+1)</f>
        <v/>
      </c>
      <c r="Y82" s="45">
        <f>IF(Flexibility_Table!$C82=reference!$A$17,Flexibility_Table!$L82,)</f>
        <v>0</v>
      </c>
      <c r="Z82" s="63" t="str">
        <f>IF(AA82=0,"",MAX($Z$6:Z81)+1)</f>
        <v/>
      </c>
      <c r="AA82" s="45">
        <f>IF(Flexibility_Table!$C82=reference!$A$18,Flexibility_Table!$L82,)</f>
        <v>0</v>
      </c>
      <c r="AB82" s="63" t="str">
        <f>IF(AC82=0,"",MAX($AB$6:AB81)+1)</f>
        <v/>
      </c>
      <c r="AC82" s="45">
        <f>IF(Flexibility_Table!$C82=reference!$A$19,Flexibility_Table!$L82,)</f>
        <v>0</v>
      </c>
      <c r="AD82" s="183" t="str">
        <f>IF(AE82=0,"",MAX($AD$6:AD81)+1)</f>
        <v/>
      </c>
      <c r="AE82" s="45">
        <f>IF(Flexibility_Table!$C82=reference!$A$20,Flexibility_Table!$L82,)</f>
        <v>0</v>
      </c>
      <c r="AF82" s="226"/>
    </row>
    <row r="83" spans="1:32" x14ac:dyDescent="0.35">
      <c r="A83" s="156" t="s">
        <v>172</v>
      </c>
      <c r="B83" s="63" t="str">
        <f>IF(C83=0,"",MAX($B$6:B82)+1)</f>
        <v/>
      </c>
      <c r="C83" s="45">
        <f>IF(Flexibility_Table!$C83=reference!$A$6,Flexibility_Table!$L83,)</f>
        <v>0</v>
      </c>
      <c r="D83" s="63" t="str">
        <f>IF(E83=0,"",MAX($D$6:D82)+1)</f>
        <v/>
      </c>
      <c r="E83" s="45">
        <f>IF(Flexibility_Table!$C83=reference!$A$7,Flexibility_Table!$L83,)</f>
        <v>0</v>
      </c>
      <c r="F83" s="63" t="str">
        <f>IF(G83=0,"",MAX($F$6:F82)+1)</f>
        <v/>
      </c>
      <c r="G83" s="45">
        <f>IF(Flexibility_Table!$C83=reference!$A$8,Flexibility_Table!$L83,)</f>
        <v>0</v>
      </c>
      <c r="H83" s="63" t="str">
        <f>IF(I83=0,"",MAX($H$6:H82)+1)</f>
        <v/>
      </c>
      <c r="I83" s="45">
        <f>IF(Flexibility_Table!$C83=reference!$A$9,Flexibility_Table!$L83,)</f>
        <v>0</v>
      </c>
      <c r="J83" s="63" t="str">
        <f>IF(K83=0,"",MAX($J$6:J82)+1)</f>
        <v/>
      </c>
      <c r="K83" s="46">
        <f>IF(Flexibility_Table!$C83=reference!$A$10,Flexibility_Table!$L83,)</f>
        <v>0</v>
      </c>
      <c r="L83" s="63" t="str">
        <f>IF(M83=0,"",MAX($L$6:L82)+1)</f>
        <v/>
      </c>
      <c r="M83" s="46">
        <f>IF(Flexibility_Table!$C83=reference!$A$11,Flexibility_Table!$L83,)</f>
        <v>0</v>
      </c>
      <c r="N83" s="63" t="str">
        <f>IF(O83=0,"",MAX($N$6:N82)+1)</f>
        <v/>
      </c>
      <c r="O83" s="37">
        <f>IF(Flexibility_Table!$C83=reference!$A$12,Flexibility_Table!$L83,)</f>
        <v>0</v>
      </c>
      <c r="P83" s="63" t="str">
        <f>IF(Q83=0,"",MAX($P$6:P82)+1)</f>
        <v/>
      </c>
      <c r="Q83" s="45">
        <f>IF(Flexibility_Table!$C83=reference!$A$13,Flexibility_Table!$L83,)</f>
        <v>0</v>
      </c>
      <c r="R83" s="63">
        <f>IF(S83=0,"",MAX($R$6:R82)+1)</f>
        <v>5</v>
      </c>
      <c r="S83" s="45">
        <f>IF(Flexibility_Table!$C83=reference!$A$14,Flexibility_Table!$L83,)</f>
        <v>1</v>
      </c>
      <c r="T83" s="63" t="str">
        <f>IF(U83=0,"",MAX($T$6:T82)+1)</f>
        <v/>
      </c>
      <c r="U83" s="45">
        <f>IF(Flexibility_Table!$C83=reference!$A$15,Flexibility_Table!$L83,)</f>
        <v>0</v>
      </c>
      <c r="V83" s="63" t="str">
        <f>IF(W83=0,"",MAX($V$6:V82)+1)</f>
        <v/>
      </c>
      <c r="W83" s="45">
        <f>IF(Flexibility_Table!$C83=reference!$A$16,Flexibility_Table!$L83,)</f>
        <v>0</v>
      </c>
      <c r="X83" s="63" t="str">
        <f>IF(Y83=0,"",MAX($X$6:X82)+1)</f>
        <v/>
      </c>
      <c r="Y83" s="45">
        <f>IF(Flexibility_Table!$C83=reference!$A$17,Flexibility_Table!$L83,)</f>
        <v>0</v>
      </c>
      <c r="Z83" s="63" t="str">
        <f>IF(AA83=0,"",MAX($Z$6:Z82)+1)</f>
        <v/>
      </c>
      <c r="AA83" s="45">
        <f>IF(Flexibility_Table!$C83=reference!$A$18,Flexibility_Table!$L83,)</f>
        <v>0</v>
      </c>
      <c r="AB83" s="63" t="str">
        <f>IF(AC83=0,"",MAX($AB$6:AB82)+1)</f>
        <v/>
      </c>
      <c r="AC83" s="45">
        <f>IF(Flexibility_Table!$C83=reference!$A$19,Flexibility_Table!$L83,)</f>
        <v>0</v>
      </c>
      <c r="AD83" s="183" t="str">
        <f>IF(AE83=0,"",MAX($AD$6:AD82)+1)</f>
        <v/>
      </c>
      <c r="AE83" s="45">
        <f>IF(Flexibility_Table!$C83=reference!$A$20,Flexibility_Table!$L83,)</f>
        <v>0</v>
      </c>
      <c r="AF83" s="226"/>
    </row>
    <row r="84" spans="1:32" x14ac:dyDescent="0.35">
      <c r="A84" s="156" t="s">
        <v>174</v>
      </c>
      <c r="B84" s="63" t="str">
        <f>IF(C84=0,"",MAX($B$6:B83)+1)</f>
        <v/>
      </c>
      <c r="C84" s="45">
        <f>IF(Flexibility_Table!$C84=reference!$A$6,Flexibility_Table!$L84,)</f>
        <v>0</v>
      </c>
      <c r="D84" s="63" t="str">
        <f>IF(E84=0,"",MAX($D$6:D83)+1)</f>
        <v/>
      </c>
      <c r="E84" s="45">
        <f>IF(Flexibility_Table!$C84=reference!$A$7,Flexibility_Table!$L84,)</f>
        <v>0</v>
      </c>
      <c r="F84" s="63" t="str">
        <f>IF(G84=0,"",MAX($F$6:F83)+1)</f>
        <v/>
      </c>
      <c r="G84" s="45">
        <f>IF(Flexibility_Table!$C84=reference!$A$8,Flexibility_Table!$L84,)</f>
        <v>0</v>
      </c>
      <c r="H84" s="63" t="str">
        <f>IF(I84=0,"",MAX($H$6:H83)+1)</f>
        <v/>
      </c>
      <c r="I84" s="45">
        <f>IF(Flexibility_Table!$C84=reference!$A$9,Flexibility_Table!$L84,)</f>
        <v>0</v>
      </c>
      <c r="J84" s="63" t="str">
        <f>IF(K84=0,"",MAX($J$6:J83)+1)</f>
        <v/>
      </c>
      <c r="K84" s="46">
        <f>IF(Flexibility_Table!$C84=reference!$A$10,Flexibility_Table!$L84,)</f>
        <v>0</v>
      </c>
      <c r="L84" s="63" t="str">
        <f>IF(M84=0,"",MAX($L$6:L83)+1)</f>
        <v/>
      </c>
      <c r="M84" s="46">
        <f>IF(Flexibility_Table!$C84=reference!$A$11,Flexibility_Table!$L84,)</f>
        <v>0</v>
      </c>
      <c r="N84" s="63" t="str">
        <f>IF(O84=0,"",MAX($N$6:N83)+1)</f>
        <v/>
      </c>
      <c r="O84" s="37">
        <f>IF(Flexibility_Table!$C84=reference!$A$12,Flexibility_Table!$L84,)</f>
        <v>0</v>
      </c>
      <c r="P84" s="63" t="str">
        <f>IF(Q84=0,"",MAX($P$6:P83)+1)</f>
        <v/>
      </c>
      <c r="Q84" s="45">
        <f>IF(Flexibility_Table!$C84=reference!$A$13,Flexibility_Table!$L84,)</f>
        <v>0</v>
      </c>
      <c r="R84" s="63" t="str">
        <f>IF(S84=0,"",MAX($R$6:R83)+1)</f>
        <v/>
      </c>
      <c r="S84" s="45">
        <f>IF(Flexibility_Table!$C84=reference!$A$14,Flexibility_Table!$L84,)</f>
        <v>0</v>
      </c>
      <c r="T84" s="63">
        <f>IF(U84=0,"",MAX($T$6:T83)+1)</f>
        <v>5</v>
      </c>
      <c r="U84" s="45">
        <f>IF(Flexibility_Table!$C84=reference!$A$15,Flexibility_Table!$L84,)</f>
        <v>1</v>
      </c>
      <c r="V84" s="63" t="str">
        <f>IF(W84=0,"",MAX($V$6:V83)+1)</f>
        <v/>
      </c>
      <c r="W84" s="45">
        <f>IF(Flexibility_Table!$C84=reference!$A$16,Flexibility_Table!$L84,)</f>
        <v>0</v>
      </c>
      <c r="X84" s="63" t="str">
        <f>IF(Y84=0,"",MAX($X$6:X83)+1)</f>
        <v/>
      </c>
      <c r="Y84" s="45">
        <f>IF(Flexibility_Table!$C84=reference!$A$17,Flexibility_Table!$L84,)</f>
        <v>0</v>
      </c>
      <c r="Z84" s="63" t="str">
        <f>IF(AA84=0,"",MAX($Z$6:Z83)+1)</f>
        <v/>
      </c>
      <c r="AA84" s="45">
        <f>IF(Flexibility_Table!$C84=reference!$A$18,Flexibility_Table!$L84,)</f>
        <v>0</v>
      </c>
      <c r="AB84" s="63" t="str">
        <f>IF(AC84=0,"",MAX($AB$6:AB83)+1)</f>
        <v/>
      </c>
      <c r="AC84" s="45">
        <f>IF(Flexibility_Table!$C84=reference!$A$19,Flexibility_Table!$L84,)</f>
        <v>0</v>
      </c>
      <c r="AD84" s="183" t="str">
        <f>IF(AE84=0,"",MAX($AD$6:AD83)+1)</f>
        <v/>
      </c>
      <c r="AE84" s="45">
        <f>IF(Flexibility_Table!$C84=reference!$A$20,Flexibility_Table!$L84,)</f>
        <v>0</v>
      </c>
      <c r="AF84" s="226"/>
    </row>
    <row r="85" spans="1:32" x14ac:dyDescent="0.35">
      <c r="A85" s="156" t="s">
        <v>176</v>
      </c>
      <c r="B85" s="63" t="str">
        <f>IF(C85=0,"",MAX($B$6:B84)+1)</f>
        <v/>
      </c>
      <c r="C85" s="45">
        <f>IF(Flexibility_Table!$C85=reference!$A$6,Flexibility_Table!$L85,)</f>
        <v>0</v>
      </c>
      <c r="D85" s="63" t="str">
        <f>IF(E85=0,"",MAX($D$6:D84)+1)</f>
        <v/>
      </c>
      <c r="E85" s="45">
        <f>IF(Flexibility_Table!$C85=reference!$A$7,Flexibility_Table!$L85,)</f>
        <v>0</v>
      </c>
      <c r="F85" s="63" t="str">
        <f>IF(G85=0,"",MAX($F$6:F84)+1)</f>
        <v/>
      </c>
      <c r="G85" s="45">
        <f>IF(Flexibility_Table!$C85=reference!$A$8,Flexibility_Table!$L85,)</f>
        <v>0</v>
      </c>
      <c r="H85" s="63" t="str">
        <f>IF(I85=0,"",MAX($H$6:H84)+1)</f>
        <v/>
      </c>
      <c r="I85" s="45">
        <f>IF(Flexibility_Table!$C85=reference!$A$9,Flexibility_Table!$L85,)</f>
        <v>0</v>
      </c>
      <c r="J85" s="63" t="str">
        <f>IF(K85=0,"",MAX($J$6:J84)+1)</f>
        <v/>
      </c>
      <c r="K85" s="46">
        <f>IF(Flexibility_Table!$C85=reference!$A$10,Flexibility_Table!$L85,)</f>
        <v>0</v>
      </c>
      <c r="L85" s="63" t="str">
        <f>IF(M85=0,"",MAX($L$6:L84)+1)</f>
        <v/>
      </c>
      <c r="M85" s="46">
        <f>IF(Flexibility_Table!$C85=reference!$A$11,Flexibility_Table!$L85,)</f>
        <v>0</v>
      </c>
      <c r="N85" s="63" t="str">
        <f>IF(O85=0,"",MAX($N$6:N84)+1)</f>
        <v/>
      </c>
      <c r="O85" s="37">
        <f>IF(Flexibility_Table!$C85=reference!$A$12,Flexibility_Table!$L85,)</f>
        <v>0</v>
      </c>
      <c r="P85" s="63" t="str">
        <f>IF(Q85=0,"",MAX($P$6:P84)+1)</f>
        <v/>
      </c>
      <c r="Q85" s="45">
        <f>IF(Flexibility_Table!$C85=reference!$A$13,Flexibility_Table!$L85,)</f>
        <v>0</v>
      </c>
      <c r="R85" s="63" t="str">
        <f>IF(S85=0,"",MAX($R$6:R84)+1)</f>
        <v/>
      </c>
      <c r="S85" s="45">
        <f>IF(Flexibility_Table!$C85=reference!$A$14,Flexibility_Table!$L85,)</f>
        <v>0</v>
      </c>
      <c r="T85" s="63" t="str">
        <f>IF(U85=0,"",MAX($T$6:T84)+1)</f>
        <v/>
      </c>
      <c r="U85" s="45">
        <f>IF(Flexibility_Table!$C85=reference!$A$15,Flexibility_Table!$L85,)</f>
        <v>0</v>
      </c>
      <c r="V85" s="63">
        <f>IF(W85=0,"",MAX($V$6:V84)+1)</f>
        <v>5</v>
      </c>
      <c r="W85" s="45">
        <f>IF(Flexibility_Table!$C85=reference!$A$16,Flexibility_Table!$L85,)</f>
        <v>1</v>
      </c>
      <c r="X85" s="63" t="str">
        <f>IF(Y85=0,"",MAX($X$6:X84)+1)</f>
        <v/>
      </c>
      <c r="Y85" s="45">
        <f>IF(Flexibility_Table!$C85=reference!$A$17,Flexibility_Table!$L85,)</f>
        <v>0</v>
      </c>
      <c r="Z85" s="63" t="str">
        <f>IF(AA85=0,"",MAX($Z$6:Z84)+1)</f>
        <v/>
      </c>
      <c r="AA85" s="45">
        <f>IF(Flexibility_Table!$C85=reference!$A$18,Flexibility_Table!$L85,)</f>
        <v>0</v>
      </c>
      <c r="AB85" s="63" t="str">
        <f>IF(AC85=0,"",MAX($AB$6:AB84)+1)</f>
        <v/>
      </c>
      <c r="AC85" s="45">
        <f>IF(Flexibility_Table!$C85=reference!$A$19,Flexibility_Table!$L85,)</f>
        <v>0</v>
      </c>
      <c r="AD85" s="183" t="str">
        <f>IF(AE85=0,"",MAX($AD$6:AD84)+1)</f>
        <v/>
      </c>
      <c r="AE85" s="45">
        <f>IF(Flexibility_Table!$C85=reference!$A$20,Flexibility_Table!$L85,)</f>
        <v>0</v>
      </c>
      <c r="AF85" s="226"/>
    </row>
    <row r="86" spans="1:32" x14ac:dyDescent="0.35">
      <c r="A86" s="156" t="s">
        <v>178</v>
      </c>
      <c r="B86" s="63" t="str">
        <f>IF(C86=0,"",MAX($B$6:B85)+1)</f>
        <v/>
      </c>
      <c r="C86" s="45">
        <f>IF(Flexibility_Table!$C86=reference!$A$6,Flexibility_Table!$L86,)</f>
        <v>0</v>
      </c>
      <c r="D86" s="63" t="str">
        <f>IF(E86=0,"",MAX($D$6:D85)+1)</f>
        <v/>
      </c>
      <c r="E86" s="45">
        <f>IF(Flexibility_Table!$C86=reference!$A$7,Flexibility_Table!$L86,)</f>
        <v>0</v>
      </c>
      <c r="F86" s="63" t="str">
        <f>IF(G86=0,"",MAX($F$6:F85)+1)</f>
        <v/>
      </c>
      <c r="G86" s="45">
        <f>IF(Flexibility_Table!$C86=reference!$A$8,Flexibility_Table!$L86,)</f>
        <v>0</v>
      </c>
      <c r="H86" s="63" t="str">
        <f>IF(I86=0,"",MAX($H$6:H85)+1)</f>
        <v/>
      </c>
      <c r="I86" s="45">
        <f>IF(Flexibility_Table!$C86=reference!$A$9,Flexibility_Table!$L86,)</f>
        <v>0</v>
      </c>
      <c r="J86" s="63" t="str">
        <f>IF(K86=0,"",MAX($J$6:J85)+1)</f>
        <v/>
      </c>
      <c r="K86" s="46">
        <f>IF(Flexibility_Table!$C86=reference!$A$10,Flexibility_Table!$L86,)</f>
        <v>0</v>
      </c>
      <c r="L86" s="63" t="str">
        <f>IF(M86=0,"",MAX($L$6:L85)+1)</f>
        <v/>
      </c>
      <c r="M86" s="46">
        <f>IF(Flexibility_Table!$C86=reference!$A$11,Flexibility_Table!$L86,)</f>
        <v>0</v>
      </c>
      <c r="N86" s="63" t="str">
        <f>IF(O86=0,"",MAX($N$6:N85)+1)</f>
        <v/>
      </c>
      <c r="O86" s="37">
        <f>IF(Flexibility_Table!$C86=reference!$A$12,Flexibility_Table!$L86,)</f>
        <v>0</v>
      </c>
      <c r="P86" s="63" t="str">
        <f>IF(Q86=0,"",MAX($P$6:P85)+1)</f>
        <v/>
      </c>
      <c r="Q86" s="45">
        <f>IF(Flexibility_Table!$C86=reference!$A$13,Flexibility_Table!$L86,)</f>
        <v>0</v>
      </c>
      <c r="R86" s="63" t="str">
        <f>IF(S86=0,"",MAX($R$6:R85)+1)</f>
        <v/>
      </c>
      <c r="S86" s="45">
        <f>IF(Flexibility_Table!$C86=reference!$A$14,Flexibility_Table!$L86,)</f>
        <v>0</v>
      </c>
      <c r="T86" s="63" t="str">
        <f>IF(U86=0,"",MAX($T$6:T85)+1)</f>
        <v/>
      </c>
      <c r="U86" s="45">
        <f>IF(Flexibility_Table!$C86=reference!$A$15,Flexibility_Table!$L86,)</f>
        <v>0</v>
      </c>
      <c r="V86" s="63" t="str">
        <f>IF(W86=0,"",MAX($V$6:V85)+1)</f>
        <v/>
      </c>
      <c r="W86" s="45">
        <f>IF(Flexibility_Table!$C86=reference!$A$16,Flexibility_Table!$L86,)</f>
        <v>0</v>
      </c>
      <c r="X86" s="63">
        <f>IF(Y86=0,"",MAX($X$6:X85)+1)</f>
        <v>5</v>
      </c>
      <c r="Y86" s="45">
        <f>IF(Flexibility_Table!$C86=reference!$A$17,Flexibility_Table!$L86,)</f>
        <v>1</v>
      </c>
      <c r="Z86" s="63" t="str">
        <f>IF(AA86=0,"",MAX($Z$6:Z85)+1)</f>
        <v/>
      </c>
      <c r="AA86" s="45">
        <f>IF(Flexibility_Table!$C86=reference!$A$18,Flexibility_Table!$L86,)</f>
        <v>0</v>
      </c>
      <c r="AB86" s="63" t="str">
        <f>IF(AC86=0,"",MAX($AB$6:AB85)+1)</f>
        <v/>
      </c>
      <c r="AC86" s="45">
        <f>IF(Flexibility_Table!$C86=reference!$A$19,Flexibility_Table!$L86,)</f>
        <v>0</v>
      </c>
      <c r="AD86" s="183" t="str">
        <f>IF(AE86=0,"",MAX($AD$6:AD85)+1)</f>
        <v/>
      </c>
      <c r="AE86" s="45">
        <f>IF(Flexibility_Table!$C86=reference!$A$20,Flexibility_Table!$L86,)</f>
        <v>0</v>
      </c>
      <c r="AF86" s="226"/>
    </row>
    <row r="87" spans="1:32" x14ac:dyDescent="0.35">
      <c r="A87" s="156" t="s">
        <v>180</v>
      </c>
      <c r="B87" s="63" t="str">
        <f>IF(C87=0,"",MAX($B$6:B86)+1)</f>
        <v/>
      </c>
      <c r="C87" s="45">
        <f>IF(Flexibility_Table!$C87=reference!$A$6,Flexibility_Table!$L87,)</f>
        <v>0</v>
      </c>
      <c r="D87" s="63" t="str">
        <f>IF(E87=0,"",MAX($D$6:D86)+1)</f>
        <v/>
      </c>
      <c r="E87" s="45">
        <f>IF(Flexibility_Table!$C87=reference!$A$7,Flexibility_Table!$L87,)</f>
        <v>0</v>
      </c>
      <c r="F87" s="63" t="str">
        <f>IF(G87=0,"",MAX($F$6:F86)+1)</f>
        <v/>
      </c>
      <c r="G87" s="45">
        <f>IF(Flexibility_Table!$C87=reference!$A$8,Flexibility_Table!$L87,)</f>
        <v>0</v>
      </c>
      <c r="H87" s="63" t="str">
        <f>IF(I87=0,"",MAX($H$6:H86)+1)</f>
        <v/>
      </c>
      <c r="I87" s="45">
        <f>IF(Flexibility_Table!$C87=reference!$A$9,Flexibility_Table!$L87,)</f>
        <v>0</v>
      </c>
      <c r="J87" s="63" t="str">
        <f>IF(K87=0,"",MAX($J$6:J86)+1)</f>
        <v/>
      </c>
      <c r="K87" s="46">
        <f>IF(Flexibility_Table!$C87=reference!$A$10,Flexibility_Table!$L87,)</f>
        <v>0</v>
      </c>
      <c r="L87" s="63" t="str">
        <f>IF(M87=0,"",MAX($L$6:L86)+1)</f>
        <v/>
      </c>
      <c r="M87" s="46">
        <f>IF(Flexibility_Table!$C87=reference!$A$11,Flexibility_Table!$L87,)</f>
        <v>0</v>
      </c>
      <c r="N87" s="63" t="str">
        <f>IF(O87=0,"",MAX($N$6:N86)+1)</f>
        <v/>
      </c>
      <c r="O87" s="37">
        <f>IF(Flexibility_Table!$C87=reference!$A$12,Flexibility_Table!$L87,)</f>
        <v>0</v>
      </c>
      <c r="P87" s="63" t="str">
        <f>IF(Q87=0,"",MAX($P$6:P86)+1)</f>
        <v/>
      </c>
      <c r="Q87" s="45">
        <f>IF(Flexibility_Table!$C87=reference!$A$13,Flexibility_Table!$L87,)</f>
        <v>0</v>
      </c>
      <c r="R87" s="63" t="str">
        <f>IF(S87=0,"",MAX($R$6:R86)+1)</f>
        <v/>
      </c>
      <c r="S87" s="45">
        <f>IF(Flexibility_Table!$C87=reference!$A$14,Flexibility_Table!$L87,)</f>
        <v>0</v>
      </c>
      <c r="T87" s="63" t="str">
        <f>IF(U87=0,"",MAX($T$6:T86)+1)</f>
        <v/>
      </c>
      <c r="U87" s="45">
        <f>IF(Flexibility_Table!$C87=reference!$A$15,Flexibility_Table!$L87,)</f>
        <v>0</v>
      </c>
      <c r="V87" s="63" t="str">
        <f>IF(W87=0,"",MAX($V$6:V86)+1)</f>
        <v/>
      </c>
      <c r="W87" s="45">
        <f>IF(Flexibility_Table!$C87=reference!$A$16,Flexibility_Table!$L87,)</f>
        <v>0</v>
      </c>
      <c r="X87" s="63" t="str">
        <f>IF(Y87=0,"",MAX($X$6:X86)+1)</f>
        <v/>
      </c>
      <c r="Y87" s="45">
        <f>IF(Flexibility_Table!$C87=reference!$A$17,Flexibility_Table!$L87,)</f>
        <v>0</v>
      </c>
      <c r="Z87" s="63">
        <f>IF(AA87=0,"",MAX($Z$6:Z86)+1)</f>
        <v>5</v>
      </c>
      <c r="AA87" s="45">
        <f>IF(Flexibility_Table!$C87=reference!$A$18,Flexibility_Table!$L87,)</f>
        <v>1</v>
      </c>
      <c r="AB87" s="63" t="str">
        <f>IF(AC87=0,"",MAX($AB$6:AB86)+1)</f>
        <v/>
      </c>
      <c r="AC87" s="45">
        <f>IF(Flexibility_Table!$C87=reference!$A$19,Flexibility_Table!$L87,)</f>
        <v>0</v>
      </c>
      <c r="AD87" s="183" t="str">
        <f>IF(AE87=0,"",MAX($AD$6:AD86)+1)</f>
        <v/>
      </c>
      <c r="AE87" s="45">
        <f>IF(Flexibility_Table!$C87=reference!$A$20,Flexibility_Table!$L87,)</f>
        <v>0</v>
      </c>
      <c r="AF87" s="226"/>
    </row>
  </sheetData>
  <mergeCells count="9">
    <mergeCell ref="C1:U1"/>
    <mergeCell ref="AF7:AF14"/>
    <mergeCell ref="AF52:AF56"/>
    <mergeCell ref="AF59:AF69"/>
    <mergeCell ref="AF72:AF87"/>
    <mergeCell ref="AF17:AF25"/>
    <mergeCell ref="AF28:AF35"/>
    <mergeCell ref="AF38:AF49"/>
    <mergeCell ref="A3:A4"/>
  </mergeCells>
  <conditionalFormatting sqref="C17:U25">
    <cfRule type="cellIs" dxfId="64" priority="65" operator="greaterThan">
      <formula>0</formula>
    </cfRule>
  </conditionalFormatting>
  <conditionalFormatting sqref="C7:U14">
    <cfRule type="cellIs" dxfId="63" priority="64" operator="greaterThan">
      <formula>0</formula>
    </cfRule>
  </conditionalFormatting>
  <conditionalFormatting sqref="C28:U35">
    <cfRule type="cellIs" dxfId="62" priority="63" operator="greaterThan">
      <formula>0</formula>
    </cfRule>
  </conditionalFormatting>
  <conditionalFormatting sqref="C38:U49">
    <cfRule type="cellIs" dxfId="61" priority="62" operator="greaterThan">
      <formula>0</formula>
    </cfRule>
  </conditionalFormatting>
  <conditionalFormatting sqref="C52:U56">
    <cfRule type="cellIs" dxfId="60" priority="61" operator="greaterThan">
      <formula>0</formula>
    </cfRule>
  </conditionalFormatting>
  <conditionalFormatting sqref="C59:U69">
    <cfRule type="cellIs" dxfId="59" priority="60" operator="greaterThan">
      <formula>0</formula>
    </cfRule>
  </conditionalFormatting>
  <conditionalFormatting sqref="C72:U87">
    <cfRule type="cellIs" dxfId="58" priority="59" operator="greaterThan">
      <formula>0</formula>
    </cfRule>
  </conditionalFormatting>
  <conditionalFormatting sqref="C4:U4">
    <cfRule type="cellIs" dxfId="57" priority="58" operator="greaterThan">
      <formula>0</formula>
    </cfRule>
  </conditionalFormatting>
  <conditionalFormatting sqref="AF4">
    <cfRule type="cellIs" dxfId="56" priority="57" operator="greaterThan">
      <formula>0</formula>
    </cfRule>
  </conditionalFormatting>
  <conditionalFormatting sqref="V17:W25">
    <cfRule type="cellIs" dxfId="55" priority="56" operator="greaterThan">
      <formula>0</formula>
    </cfRule>
  </conditionalFormatting>
  <conditionalFormatting sqref="V7:W14">
    <cfRule type="cellIs" dxfId="54" priority="55" operator="greaterThan">
      <formula>0</formula>
    </cfRule>
  </conditionalFormatting>
  <conditionalFormatting sqref="V28:W35">
    <cfRule type="cellIs" dxfId="53" priority="54" operator="greaterThan">
      <formula>0</formula>
    </cfRule>
  </conditionalFormatting>
  <conditionalFormatting sqref="V38:W49">
    <cfRule type="cellIs" dxfId="52" priority="53" operator="greaterThan">
      <formula>0</formula>
    </cfRule>
  </conditionalFormatting>
  <conditionalFormatting sqref="V52:W56">
    <cfRule type="cellIs" dxfId="51" priority="52" operator="greaterThan">
      <formula>0</formula>
    </cfRule>
  </conditionalFormatting>
  <conditionalFormatting sqref="V59:W69">
    <cfRule type="cellIs" dxfId="50" priority="51" operator="greaterThan">
      <formula>0</formula>
    </cfRule>
  </conditionalFormatting>
  <conditionalFormatting sqref="V72:W87">
    <cfRule type="cellIs" dxfId="49" priority="50" operator="greaterThan">
      <formula>0</formula>
    </cfRule>
  </conditionalFormatting>
  <conditionalFormatting sqref="V4:W4">
    <cfRule type="cellIs" dxfId="48" priority="49" operator="greaterThan">
      <formula>0</formula>
    </cfRule>
  </conditionalFormatting>
  <conditionalFormatting sqref="X17:Y25">
    <cfRule type="cellIs" dxfId="47" priority="48" operator="greaterThan">
      <formula>0</formula>
    </cfRule>
  </conditionalFormatting>
  <conditionalFormatting sqref="X7:Y14">
    <cfRule type="cellIs" dxfId="46" priority="47" operator="greaterThan">
      <formula>0</formula>
    </cfRule>
  </conditionalFormatting>
  <conditionalFormatting sqref="X28:Y35">
    <cfRule type="cellIs" dxfId="45" priority="46" operator="greaterThan">
      <formula>0</formula>
    </cfRule>
  </conditionalFormatting>
  <conditionalFormatting sqref="X38:Y49">
    <cfRule type="cellIs" dxfId="44" priority="45" operator="greaterThan">
      <formula>0</formula>
    </cfRule>
  </conditionalFormatting>
  <conditionalFormatting sqref="X52:Y56">
    <cfRule type="cellIs" dxfId="43" priority="44" operator="greaterThan">
      <formula>0</formula>
    </cfRule>
  </conditionalFormatting>
  <conditionalFormatting sqref="X59:Y69">
    <cfRule type="cellIs" dxfId="42" priority="43" operator="greaterThan">
      <formula>0</formula>
    </cfRule>
  </conditionalFormatting>
  <conditionalFormatting sqref="X72:Y87">
    <cfRule type="cellIs" dxfId="41" priority="42" operator="greaterThan">
      <formula>0</formula>
    </cfRule>
  </conditionalFormatting>
  <conditionalFormatting sqref="X4:Y4">
    <cfRule type="cellIs" dxfId="40" priority="41" operator="greaterThan">
      <formula>0</formula>
    </cfRule>
  </conditionalFormatting>
  <conditionalFormatting sqref="Z17:Z25">
    <cfRule type="cellIs" dxfId="39" priority="40" operator="greaterThan">
      <formula>0</formula>
    </cfRule>
  </conditionalFormatting>
  <conditionalFormatting sqref="Z7:Z14">
    <cfRule type="cellIs" dxfId="38" priority="39" operator="greaterThan">
      <formula>0</formula>
    </cfRule>
  </conditionalFormatting>
  <conditionalFormatting sqref="Z28:Z35">
    <cfRule type="cellIs" dxfId="37" priority="38" operator="greaterThan">
      <formula>0</formula>
    </cfRule>
  </conditionalFormatting>
  <conditionalFormatting sqref="Z38:Z49">
    <cfRule type="cellIs" dxfId="36" priority="37" operator="greaterThan">
      <formula>0</formula>
    </cfRule>
  </conditionalFormatting>
  <conditionalFormatting sqref="Z52:Z56">
    <cfRule type="cellIs" dxfId="35" priority="36" operator="greaterThan">
      <formula>0</formula>
    </cfRule>
  </conditionalFormatting>
  <conditionalFormatting sqref="Z59:Z69">
    <cfRule type="cellIs" dxfId="34" priority="35" operator="greaterThan">
      <formula>0</formula>
    </cfRule>
  </conditionalFormatting>
  <conditionalFormatting sqref="Z72:Z87">
    <cfRule type="cellIs" dxfId="33" priority="34" operator="greaterThan">
      <formula>0</formula>
    </cfRule>
  </conditionalFormatting>
  <conditionalFormatting sqref="Z4">
    <cfRule type="cellIs" dxfId="32" priority="33" operator="greaterThan">
      <formula>0</formula>
    </cfRule>
  </conditionalFormatting>
  <conditionalFormatting sqref="AB17:AB25">
    <cfRule type="cellIs" dxfId="31" priority="32" operator="greaterThan">
      <formula>0</formula>
    </cfRule>
  </conditionalFormatting>
  <conditionalFormatting sqref="AB7:AB14">
    <cfRule type="cellIs" dxfId="30" priority="31" operator="greaterThan">
      <formula>0</formula>
    </cfRule>
  </conditionalFormatting>
  <conditionalFormatting sqref="AB28:AB35">
    <cfRule type="cellIs" dxfId="29" priority="30" operator="greaterThan">
      <formula>0</formula>
    </cfRule>
  </conditionalFormatting>
  <conditionalFormatting sqref="AB38:AB49">
    <cfRule type="cellIs" dxfId="28" priority="29" operator="greaterThan">
      <formula>0</formula>
    </cfRule>
  </conditionalFormatting>
  <conditionalFormatting sqref="AB52:AB56">
    <cfRule type="cellIs" dxfId="27" priority="28" operator="greaterThan">
      <formula>0</formula>
    </cfRule>
  </conditionalFormatting>
  <conditionalFormatting sqref="AB59:AB69">
    <cfRule type="cellIs" dxfId="26" priority="27" operator="greaterThan">
      <formula>0</formula>
    </cfRule>
  </conditionalFormatting>
  <conditionalFormatting sqref="AB72:AB87">
    <cfRule type="cellIs" dxfId="25" priority="26" operator="greaterThan">
      <formula>0</formula>
    </cfRule>
  </conditionalFormatting>
  <conditionalFormatting sqref="AB4">
    <cfRule type="cellIs" dxfId="24" priority="25" operator="greaterThan">
      <formula>0</formula>
    </cfRule>
  </conditionalFormatting>
  <conditionalFormatting sqref="AA17:AA25">
    <cfRule type="cellIs" dxfId="23" priority="24" operator="greaterThan">
      <formula>0</formula>
    </cfRule>
  </conditionalFormatting>
  <conditionalFormatting sqref="AA7:AA14">
    <cfRule type="cellIs" dxfId="22" priority="23" operator="greaterThan">
      <formula>0</formula>
    </cfRule>
  </conditionalFormatting>
  <conditionalFormatting sqref="AA28:AA35">
    <cfRule type="cellIs" dxfId="21" priority="22" operator="greaterThan">
      <formula>0</formula>
    </cfRule>
  </conditionalFormatting>
  <conditionalFormatting sqref="AA38:AA49">
    <cfRule type="cellIs" dxfId="20" priority="21" operator="greaterThan">
      <formula>0</formula>
    </cfRule>
  </conditionalFormatting>
  <conditionalFormatting sqref="AA52:AA56">
    <cfRule type="cellIs" dxfId="19" priority="20" operator="greaterThan">
      <formula>0</formula>
    </cfRule>
  </conditionalFormatting>
  <conditionalFormatting sqref="AA59:AA69">
    <cfRule type="cellIs" dxfId="18" priority="19" operator="greaterThan">
      <formula>0</formula>
    </cfRule>
  </conditionalFormatting>
  <conditionalFormatting sqref="AA72:AA87">
    <cfRule type="cellIs" dxfId="17" priority="18" operator="greaterThan">
      <formula>0</formula>
    </cfRule>
  </conditionalFormatting>
  <conditionalFormatting sqref="AA4">
    <cfRule type="cellIs" dxfId="16" priority="17" operator="greaterThan">
      <formula>0</formula>
    </cfRule>
  </conditionalFormatting>
  <conditionalFormatting sqref="AC17:AD25">
    <cfRule type="cellIs" dxfId="15" priority="16" operator="greaterThan">
      <formula>0</formula>
    </cfRule>
  </conditionalFormatting>
  <conditionalFormatting sqref="AC7:AD14">
    <cfRule type="cellIs" dxfId="14" priority="15" operator="greaterThan">
      <formula>0</formula>
    </cfRule>
  </conditionalFormatting>
  <conditionalFormatting sqref="AC28:AD35">
    <cfRule type="cellIs" dxfId="13" priority="14" operator="greaterThan">
      <formula>0</formula>
    </cfRule>
  </conditionalFormatting>
  <conditionalFormatting sqref="AC38:AD49">
    <cfRule type="cellIs" dxfId="12" priority="13" operator="greaterThan">
      <formula>0</formula>
    </cfRule>
  </conditionalFormatting>
  <conditionalFormatting sqref="AC52:AD56">
    <cfRule type="cellIs" dxfId="11" priority="12" operator="greaterThan">
      <formula>0</formula>
    </cfRule>
  </conditionalFormatting>
  <conditionalFormatting sqref="AC59:AD69">
    <cfRule type="cellIs" dxfId="10" priority="11" operator="greaterThan">
      <formula>0</formula>
    </cfRule>
  </conditionalFormatting>
  <conditionalFormatting sqref="AC72:AD87">
    <cfRule type="cellIs" dxfId="9" priority="10" operator="greaterThan">
      <formula>0</formula>
    </cfRule>
  </conditionalFormatting>
  <conditionalFormatting sqref="AC4:AD4">
    <cfRule type="cellIs" dxfId="8" priority="9" operator="greaterThan">
      <formula>0</formula>
    </cfRule>
  </conditionalFormatting>
  <conditionalFormatting sqref="AE17:AE25">
    <cfRule type="cellIs" dxfId="7" priority="8" operator="greaterThan">
      <formula>0</formula>
    </cfRule>
  </conditionalFormatting>
  <conditionalFormatting sqref="AE7:AE14">
    <cfRule type="cellIs" dxfId="6" priority="7" operator="greaterThan">
      <formula>0</formula>
    </cfRule>
  </conditionalFormatting>
  <conditionalFormatting sqref="AE28:AE35">
    <cfRule type="cellIs" dxfId="5" priority="6" operator="greaterThan">
      <formula>0</formula>
    </cfRule>
  </conditionalFormatting>
  <conditionalFormatting sqref="AE38:AE49">
    <cfRule type="cellIs" dxfId="4" priority="5" operator="greaterThan">
      <formula>0</formula>
    </cfRule>
  </conditionalFormatting>
  <conditionalFormatting sqref="AE52:AE56">
    <cfRule type="cellIs" dxfId="3" priority="4" operator="greaterThan">
      <formula>0</formula>
    </cfRule>
  </conditionalFormatting>
  <conditionalFormatting sqref="AE59:AE69">
    <cfRule type="cellIs" dxfId="2" priority="3" operator="greaterThan">
      <formula>0</formula>
    </cfRule>
  </conditionalFormatting>
  <conditionalFormatting sqref="AE72:AE87">
    <cfRule type="cellIs" dxfId="1" priority="2" operator="greaterThan">
      <formula>0</formula>
    </cfRule>
  </conditionalFormatting>
  <conditionalFormatting sqref="AE4">
    <cfRule type="cellIs" dxfId="0" priority="1" operator="greaterThan">
      <formula>0</formula>
    </cfRule>
  </conditionalFormatting>
  <pageMargins left="0.7" right="0.7" top="0.75" bottom="0.75" header="0.3" footer="0.3"/>
  <pageSetup paperSize="9" orientation="portrait" r:id="rId1"/>
  <cellWatches>
    <cellWatch r="C7"/>
  </cellWatches>
  <ignoredErrors>
    <ignoredError sqref="M7 O7 Q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94"/>
  <sheetViews>
    <sheetView zoomScale="55" zoomScaleNormal="55" workbookViewId="0">
      <selection activeCell="K77" sqref="K77"/>
    </sheetView>
  </sheetViews>
  <sheetFormatPr defaultRowHeight="14.5" x14ac:dyDescent="0.35"/>
  <cols>
    <col min="1" max="1" width="13.1796875" customWidth="1"/>
    <col min="2" max="2" width="83.81640625" style="1" customWidth="1"/>
    <col min="3" max="3" width="3.54296875" customWidth="1"/>
    <col min="5" max="5" width="83.54296875" style="1" customWidth="1"/>
    <col min="6" max="6" width="2.81640625" customWidth="1"/>
    <col min="8" max="8" width="83.81640625" style="1" customWidth="1"/>
    <col min="9" max="9" width="3.81640625" customWidth="1"/>
    <col min="11" max="11" width="83.81640625" customWidth="1"/>
  </cols>
  <sheetData>
    <row r="1" spans="1:11" ht="29" x14ac:dyDescent="0.35">
      <c r="B1" s="1" t="s">
        <v>238</v>
      </c>
    </row>
    <row r="2" spans="1:11" ht="15" thickBot="1" x14ac:dyDescent="0.4"/>
    <row r="3" spans="1:11" ht="16" thickBot="1" x14ac:dyDescent="0.4">
      <c r="A3" s="31" t="s">
        <v>8</v>
      </c>
      <c r="B3" s="65" t="s">
        <v>192</v>
      </c>
      <c r="D3" s="31" t="s">
        <v>10</v>
      </c>
      <c r="E3" s="65" t="s">
        <v>193</v>
      </c>
      <c r="G3" s="31" t="s">
        <v>14</v>
      </c>
      <c r="H3" s="65" t="s">
        <v>194</v>
      </c>
      <c r="J3" s="31" t="s">
        <v>15</v>
      </c>
      <c r="K3" s="65" t="s">
        <v>195</v>
      </c>
    </row>
    <row r="4" spans="1:11" x14ac:dyDescent="0.35">
      <c r="A4" s="164" t="str">
        <f>IFERROR(INDEX('ECVET OVERVIEW'!$A$7:$A$87,MATCH(ROW()-ROW($A$3),'ECVET OVERVIEW'!$B$7:$B$87,0)),"")</f>
        <v>LO1-A-1</v>
      </c>
      <c r="B4" s="165" t="str">
        <f>IF(A4="","",VLOOKUP(A4,'LOs'' names'!$A$6:$B$86,2,0))</f>
        <v>Identify the costs of required raw and semi-finished food products, kitchen equipment and consumable items, at the light of quality and sustainability and make and progressively update an inventory of all potential, local, food products, estimating their periodical cost</v>
      </c>
      <c r="C4" s="36"/>
      <c r="D4" s="164" t="str">
        <f>IFERROR(INDEX('ECVET OVERVIEW'!$A$7:$A$87,MATCH(ROW()-ROW($A$3),'ECVET OVERVIEW'!$D$7:$D$87,0)),"")</f>
        <v>LO1-A-2</v>
      </c>
      <c r="E4" s="165" t="str">
        <f>IF(D4="","",VLOOKUP(D4,'LOs'' names'!$A$6:$B$87,2,0))</f>
        <v>Identify international and national quality brands, also exploiting ICTs and dedicated e-data resources and taking into account high quality and parameters of sustainability, and take these brands into account managing suppliers</v>
      </c>
      <c r="F4" s="36"/>
      <c r="G4" s="164" t="str">
        <f>IFERROR(INDEX('ECVET OVERVIEW'!$A$7:$A$87,MATCH(ROW()-ROW($A$3),'ECVET OVERVIEW'!$F$7:$F$87,0)),"")</f>
        <v>LO1-B-1</v>
      </c>
      <c r="H4" s="165" t="str">
        <f>IF(G4="","",VLOOKUP(G4,'LOs'' names'!$A$6:$B$87,2,0))</f>
        <v>Define quality criteria of suppliers (including agri-fish-food chain) in order to identify, compare, monitor and evaluate regularly the best high-quality food suppliers</v>
      </c>
      <c r="I4" s="36"/>
      <c r="J4" s="164" t="str">
        <f>IFERROR(INDEX('ECVET OVERVIEW'!$A$7:$A$87,MATCH(ROW()-ROW($A$3),'ECVET OVERVIEW'!$H$7:$H$87,0)),"")</f>
        <v>LO1-B-2</v>
      </c>
      <c r="K4" s="165" t="str">
        <f>IF(J4="","",VLOOKUP(J4,'LOs'' names'!$A$6:$B$87,2,0))</f>
        <v>Plan and manage the supply process related to the specific health or social context</v>
      </c>
    </row>
    <row r="5" spans="1:11" ht="30.75" customHeight="1" x14ac:dyDescent="0.35">
      <c r="A5" s="164" t="str">
        <f>IFERROR(INDEX('ECVET OVERVIEW'!$A$7:$A$87,MATCH(ROW()-ROW($A$3),'ECVET OVERVIEW'!$B$7:$B$87,0)),"")</f>
        <v>LO4-B-1</v>
      </c>
      <c r="B5" s="165" t="str">
        <f>IF(A5="","",VLOOKUP(A5,'LOs'' names'!$A$6:$B$86,2,0))</f>
        <v>Identify control parameters, evaluate the quality of the kitchen team's performance, conduct employee appraisals and provide feedback to superiors</v>
      </c>
      <c r="C5" s="36"/>
      <c r="D5" s="164" t="str">
        <f>IFERROR(INDEX('ECVET OVERVIEW'!$A$7:$A$87,MATCH(ROW()-ROW($A$3),'ECVET OVERVIEW'!$D$7:$D$87,0)),"")</f>
        <v>LO4-A-3</v>
      </c>
      <c r="E5" s="165" t="str">
        <f>IF(D5="","",VLOOKUP(D5,'LOs'' names'!$A$6:$B$87,2,0))</f>
        <v>Make budget plans, negotiate them with superiors and assure they are followed by the kitchen personnel</v>
      </c>
      <c r="F5" s="36"/>
      <c r="G5" s="164" t="str">
        <f>IFERROR(INDEX('ECVET OVERVIEW'!$A$7:$A$87,MATCH(ROW()-ROW($A$3),'ECVET OVERVIEW'!$F$7:$F$87,0)),"")</f>
        <v>LO4-A-2</v>
      </c>
      <c r="H5" s="165" t="str">
        <f>IF(G5="","",VLOOKUP(G5,'LOs'' names'!$A$6:$B$87,2,0))</f>
        <v>Calculate and manage the kitchen budget of food, utilities and personnel</v>
      </c>
      <c r="I5" s="36"/>
      <c r="J5" s="164" t="str">
        <f>IFERROR(INDEX('ECVET OVERVIEW'!$A$7:$A$87,MATCH(ROW()-ROW($A$3),'ECVET OVERVIEW'!$H$7:$H$87,0)),"")</f>
        <v>LO4-A-1</v>
      </c>
      <c r="K5" s="165" t="str">
        <f>IF(J5="","",VLOOKUP(J5,'LOs'' names'!$A$6:$B$87,2,0))</f>
        <v>Create budgets for each meal, according to food seasonal price, non-food supplies, and expected equipment durability and lifetime</v>
      </c>
    </row>
    <row r="6" spans="1:11" x14ac:dyDescent="0.35">
      <c r="A6" s="164" t="str">
        <f>IFERROR(INDEX('ECVET OVERVIEW'!$A$7:$A$87,MATCH(ROW()-ROW($A$3),'ECVET OVERVIEW'!$B$7:$B$87,0)),"")</f>
        <v>LO7-B-2</v>
      </c>
      <c r="B6" s="165" t="str">
        <f>IF(A6="","",VLOOKUP(A6,'LOs'' names'!$A$6:$B$86,2,0))</f>
        <v>Prepare and apply client counselling, in collaboration with healthcare professionals, to promote healthy choices and behaviours</v>
      </c>
      <c r="C6" s="36"/>
      <c r="D6" s="164" t="str">
        <f>IFERROR(INDEX('ECVET OVERVIEW'!$A$7:$A$87,MATCH(ROW()-ROW($A$3),'ECVET OVERVIEW'!$D$7:$D$87,0)),"")</f>
        <v>LO4-B-2</v>
      </c>
      <c r="E6" s="165" t="str">
        <f>IF(D6="","",VLOOKUP(D6,'LOs'' names'!$A$6:$B$87,2,0))</f>
        <v>Describe jobs according to planned activities and participate in the recruitment of personnel collaborating with HR</v>
      </c>
      <c r="F6" s="36"/>
      <c r="G6" s="164" t="str">
        <f>IFERROR(INDEX('ECVET OVERVIEW'!$A$7:$A$87,MATCH(ROW()-ROW($A$3),'ECVET OVERVIEW'!$F$7:$F$87,0)),"")</f>
        <v>LO4-B-3</v>
      </c>
      <c r="H6" s="165" t="str">
        <f>IF(G6="","",VLOOKUP(G6,'LOs'' names'!$A$6:$B$87,2,0))</f>
        <v>Support new employees by informing, training and instructing them in their integration into the existing team, also identifying tutors and setting up training plans and employees personal career talks</v>
      </c>
      <c r="I6" s="36"/>
      <c r="J6" s="164" t="str">
        <f>IFERROR(INDEX('ECVET OVERVIEW'!$A$7:$A$87,MATCH(ROW()-ROW($A$3),'ECVET OVERVIEW'!$H$7:$H$87,0)),"")</f>
        <v>LO4-C-1</v>
      </c>
      <c r="K6" s="165" t="str">
        <f>IF(J6="","",VLOOKUP(J6,'LOs'' names'!$A$6:$B$87,2,0))</f>
        <v>Plan daily work optimizing workflow, draw up the work schedule and shifts for the kitchen team (balancing team capability) and ensure through constant monitoring that is followed by the staff</v>
      </c>
    </row>
    <row r="7" spans="1:11" x14ac:dyDescent="0.35">
      <c r="A7" s="164" t="str">
        <f>IFERROR(INDEX('ECVET OVERVIEW'!$A$7:$A$87,MATCH(ROW()-ROW($A$3),'ECVET OVERVIEW'!$B$7:$B$87,0)),"")</f>
        <v/>
      </c>
      <c r="B7" s="165" t="str">
        <f>IF(A7="","",VLOOKUP(A7,'LOs'' names'!$A$6:$B$86,2,0))</f>
        <v/>
      </c>
      <c r="C7" s="36"/>
      <c r="D7" s="164" t="str">
        <f>IFERROR(INDEX('ECVET OVERVIEW'!$A$7:$A$87,MATCH(ROW()-ROW($A$3),'ECVET OVERVIEW'!$D$7:$D$87,0)),"")</f>
        <v>LO7-B-1</v>
      </c>
      <c r="E7" s="165" t="str">
        <f>IF(D7="","",VLOOKUP(D7,'LOs'' names'!$A$6:$B$87,2,0))</f>
        <v>Understand the impact of food and nutrition on social determinants of health and vice versa and leverage attractive taste to promote healthy recipes and healthier nutritional habits, also providing advice and guidance to other profesionals on culinary matters to educate clients</v>
      </c>
      <c r="F7" s="36"/>
      <c r="G7" s="164" t="str">
        <f>IFERROR(INDEX('ECVET OVERVIEW'!$A$7:$A$87,MATCH(ROW()-ROW($A$3),'ECVET OVERVIEW'!$F$7:$F$87,0)),"")</f>
        <v>LO7-A-2</v>
      </c>
      <c r="H7" s="165" t="str">
        <f>IF(G7="","",VLOOKUP(G7,'LOs'' names'!$A$6:$B$87,2,0))</f>
        <v>Using appropriate communication methods, styles according to the customers' and colleagues' attitude, culture and the purpose of communication</v>
      </c>
      <c r="I7" s="36"/>
      <c r="J7" s="164" t="str">
        <f>IFERROR(INDEX('ECVET OVERVIEW'!$A$7:$A$87,MATCH(ROW()-ROW($A$3),'ECVET OVERVIEW'!$H$7:$H$87,0)),"")</f>
        <v>LO7-A-1</v>
      </c>
      <c r="K7" s="165" t="str">
        <f>IF(J7="","",VLOOKUP(J7,'LOs'' names'!$A$6:$B$87,2,0))</f>
        <v>Define a customer satisfaction protocol and place customer service at the hearth of decision-making and activities</v>
      </c>
    </row>
    <row r="8" spans="1:11" x14ac:dyDescent="0.35">
      <c r="A8" s="164" t="str">
        <f>IFERROR(INDEX('ECVET OVERVIEW'!$A$7:$A$87,MATCH(ROW()-ROW($A$3),'ECVET OVERVIEW'!$B$7:$B$87,0)),"")</f>
        <v/>
      </c>
      <c r="B8" s="165" t="str">
        <f>IF(A8="","",VLOOKUP(A8,'LOs'' names'!$A$6:$B$86,2,0))</f>
        <v/>
      </c>
      <c r="C8" s="36"/>
      <c r="D8" s="164" t="str">
        <f>IFERROR(INDEX('ECVET OVERVIEW'!$A$7:$A$87,MATCH(ROW()-ROW($A$3),'ECVET OVERVIEW'!$D$7:$D$87,0)),"")</f>
        <v>LO7-C-1</v>
      </c>
      <c r="E8" s="165" t="str">
        <f>IF(D8="","",VLOOKUP(D8,'LOs'' names'!$A$6:$B$87,2,0))</f>
        <v>Be aware of the main roles and responsibilities of health/social care professionals in food care and work coherently, acting as a member of an interprofessional team, maximizing the added value of each professional, and identifying possibilities for interdisciplinary development and cooperation</v>
      </c>
      <c r="F8" s="36"/>
      <c r="G8" s="164" t="str">
        <f>IFERROR(INDEX('ECVET OVERVIEW'!$A$7:$A$87,MATCH(ROW()-ROW($A$3),'ECVET OVERVIEW'!$F$7:$F$87,0)),"")</f>
        <v>LO7-C-2</v>
      </c>
      <c r="H8" s="165" t="str">
        <f>IF(G8="","",VLOOKUP(G8,'LOs'' names'!$A$6:$B$87,2,0))</f>
        <v>Know the characteristics of successful teams and the main strategies for overcoming barriers to effective teamwork and contextualize them in daily work</v>
      </c>
      <c r="I8" s="36"/>
      <c r="J8" s="164" t="str">
        <f>IFERROR(INDEX('ECVET OVERVIEW'!$A$7:$A$87,MATCH(ROW()-ROW($A$3),'ECVET OVERVIEW'!$H$7:$H$87,0)),"")</f>
        <v>LO7-C-3</v>
      </c>
      <c r="K8" s="165" t="str">
        <f>IF(J8="","",VLOOKUP(J8,'LOs'' names'!$A$6:$B$87,2,0))</f>
        <v>Know, select and apply the proper communication and mutual support techniques for inter-professional teams and change and observe behaviours</v>
      </c>
    </row>
    <row r="9" spans="1:11" x14ac:dyDescent="0.35">
      <c r="A9" s="164" t="str">
        <f>IFERROR(INDEX('ECVET OVERVIEW'!$A$7:$A$87,MATCH(ROW()-ROW($A$3),'ECVET OVERVIEW'!$B$7:$B$87,0)),"")</f>
        <v/>
      </c>
      <c r="B9" s="165" t="str">
        <f>IF(A9="","",VLOOKUP(A9,'LOs'' names'!$A$6:$B$86,2,0))</f>
        <v/>
      </c>
      <c r="C9" s="36"/>
      <c r="D9" s="164" t="str">
        <f>IFERROR(INDEX('ECVET OVERVIEW'!$A$7:$A$87,MATCH(ROW()-ROW($A$3),'ECVET OVERVIEW'!$D$7:$D$87,0)),"")</f>
        <v/>
      </c>
      <c r="E9" s="165" t="str">
        <f>IF(D9="","",VLOOKUP(D9,'LOs'' names'!$A$6:$B$87,2,0))</f>
        <v/>
      </c>
      <c r="F9" s="36"/>
      <c r="G9" s="164" t="str">
        <f>IFERROR(INDEX('ECVET OVERVIEW'!$A$7:$A$87,MATCH(ROW()-ROW($A$3),'ECVET OVERVIEW'!$F$7:$F$87,0)),"")</f>
        <v/>
      </c>
      <c r="H9" s="165" t="str">
        <f>IF(G9="","",VLOOKUP(G9,'LOs'' names'!$A$6:$B$87,2,0))</f>
        <v/>
      </c>
      <c r="I9" s="36"/>
      <c r="J9" s="164" t="str">
        <f>IFERROR(INDEX('ECVET OVERVIEW'!$A$7:$A$87,MATCH(ROW()-ROW($A$3),'ECVET OVERVIEW'!$H$7:$H$87,0)),"")</f>
        <v/>
      </c>
      <c r="K9" s="165" t="str">
        <f>IF(J9="","",VLOOKUP(J9,'LOs'' names'!$A$6:$B$87,2,0))</f>
        <v/>
      </c>
    </row>
    <row r="10" spans="1:11" x14ac:dyDescent="0.35">
      <c r="A10" s="164" t="str">
        <f>IFERROR(INDEX('ECVET OVERVIEW'!$A$7:$A$87,MATCH(ROW()-ROW($A$3),'ECVET OVERVIEW'!$B$7:$B$87,0)),"")</f>
        <v/>
      </c>
      <c r="B10" s="165" t="str">
        <f>IF(A10="","",VLOOKUP(A10,'LOs'' names'!$A$6:$B$86,2,0))</f>
        <v/>
      </c>
      <c r="C10" s="36"/>
      <c r="D10" s="164" t="str">
        <f>IFERROR(INDEX('ECVET OVERVIEW'!$A$7:$A$87,MATCH(ROW()-ROW($A$3),'ECVET OVERVIEW'!$D$7:$D$87,0)),"")</f>
        <v/>
      </c>
      <c r="E10" s="165" t="str">
        <f>IF(D10="","",VLOOKUP(D10,'LOs'' names'!$A$6:$B$87,2,0))</f>
        <v/>
      </c>
      <c r="F10" s="36"/>
      <c r="G10" s="164" t="str">
        <f>IFERROR(INDEX('ECVET OVERVIEW'!$A$7:$A$87,MATCH(ROW()-ROW($A$3),'ECVET OVERVIEW'!$F$7:$F$87,0)),"")</f>
        <v/>
      </c>
      <c r="H10" s="165" t="str">
        <f>IF(G10="","",VLOOKUP(G10,'LOs'' names'!$A$6:$B$87,2,0))</f>
        <v/>
      </c>
      <c r="I10" s="36"/>
      <c r="J10" s="164" t="str">
        <f>IFERROR(INDEX('ECVET OVERVIEW'!$A$7:$A$87,MATCH(ROW()-ROW($A$3),'ECVET OVERVIEW'!$H$7:$H$87,0)),"")</f>
        <v/>
      </c>
      <c r="K10" s="165" t="str">
        <f>IF(J10="","",VLOOKUP(J10,'LOs'' names'!$A$6:$B$87,2,0))</f>
        <v/>
      </c>
    </row>
    <row r="11" spans="1:11" x14ac:dyDescent="0.35">
      <c r="A11" s="164" t="str">
        <f>IFERROR(INDEX('ECVET OVERVIEW'!$A$7:$A$87,MATCH(ROW()-ROW($A$3),'ECVET OVERVIEW'!$B$7:$B$87,0)),"")</f>
        <v/>
      </c>
      <c r="B11" s="165" t="str">
        <f>IF(A11="","",VLOOKUP(A11,'LOs'' names'!$A$6:$B$86,2,0))</f>
        <v/>
      </c>
      <c r="C11" s="36"/>
      <c r="D11" s="164" t="str">
        <f>IFERROR(INDEX('ECVET OVERVIEW'!$A$7:$A$87,MATCH(ROW()-ROW($A$3),'ECVET OVERVIEW'!$D$7:$D$87,0)),"")</f>
        <v/>
      </c>
      <c r="E11" s="165" t="str">
        <f>IF(D11="","",VLOOKUP(D11,'LOs'' names'!$A$6:$B$87,2,0))</f>
        <v/>
      </c>
      <c r="F11" s="36"/>
      <c r="G11" s="164" t="str">
        <f>IFERROR(INDEX('ECVET OVERVIEW'!$A$7:$A$87,MATCH(ROW()-ROW($A$3),'ECVET OVERVIEW'!$F$7:$F$87,0)),"")</f>
        <v/>
      </c>
      <c r="H11" s="165" t="str">
        <f>IF(G11="","",VLOOKUP(G11,'LOs'' names'!$A$6:$B$87,2,0))</f>
        <v/>
      </c>
      <c r="I11" s="36"/>
      <c r="J11" s="164" t="str">
        <f>IFERROR(INDEX('ECVET OVERVIEW'!$A$7:$A$87,MATCH(ROW()-ROW($A$3),'ECVET OVERVIEW'!$H$7:$H$87,0)),"")</f>
        <v/>
      </c>
      <c r="K11" s="165" t="str">
        <f>IF(J11="","",VLOOKUP(J11,'LOs'' names'!$A$6:$B$87,2,0))</f>
        <v/>
      </c>
    </row>
    <row r="12" spans="1:11" x14ac:dyDescent="0.35">
      <c r="A12" s="164" t="str">
        <f>IFERROR(INDEX('ECVET OVERVIEW'!$A$7:$A$87,MATCH(ROW()-ROW($A$3),'ECVET OVERVIEW'!$B$7:$B$87,0)),"")</f>
        <v/>
      </c>
      <c r="B12" s="165" t="str">
        <f>IF(A12="","",VLOOKUP(A12,'LOs'' names'!$A$6:$B$86,2,0))</f>
        <v/>
      </c>
      <c r="C12" s="36"/>
      <c r="D12" s="164" t="str">
        <f>IFERROR(INDEX('ECVET OVERVIEW'!$A$7:$A$87,MATCH(ROW()-ROW($A$3),'ECVET OVERVIEW'!$D$7:$D$87,0)),"")</f>
        <v/>
      </c>
      <c r="E12" s="165" t="str">
        <f>IF(D12="","",VLOOKUP(D12,'LOs'' names'!$A$6:$B$87,2,0))</f>
        <v/>
      </c>
      <c r="F12" s="36"/>
      <c r="G12" s="164" t="str">
        <f>IFERROR(INDEX('ECVET OVERVIEW'!$A$7:$A$87,MATCH(ROW()-ROW($A$3),'ECVET OVERVIEW'!$F$7:$F$87,0)),"")</f>
        <v/>
      </c>
      <c r="H12" s="165" t="str">
        <f>IF(G12="","",VLOOKUP(G12,'LOs'' names'!$A$6:$B$87,2,0))</f>
        <v/>
      </c>
      <c r="I12" s="36"/>
      <c r="J12" s="164" t="str">
        <f>IFERROR(INDEX('ECVET OVERVIEW'!$A$7:$A$87,MATCH(ROW()-ROW($A$3),'ECVET OVERVIEW'!$H$7:$H$87,0)),"")</f>
        <v/>
      </c>
      <c r="K12" s="165" t="str">
        <f>IF(J12="","",VLOOKUP(J12,'LOs'' names'!$A$6:$B$87,2,0))</f>
        <v/>
      </c>
    </row>
    <row r="13" spans="1:11" x14ac:dyDescent="0.35">
      <c r="A13" s="164" t="str">
        <f>IFERROR(INDEX('ECVET OVERVIEW'!$A$7:$A$87,MATCH(ROW()-ROW($A$3),'ECVET OVERVIEW'!$B$7:$B$87,0)),"")</f>
        <v/>
      </c>
      <c r="B13" s="165" t="str">
        <f>IF(A13="","",VLOOKUP(A13,'LOs'' names'!$A$6:$B$86,2,0))</f>
        <v/>
      </c>
      <c r="C13" s="36"/>
      <c r="D13" s="164" t="str">
        <f>IFERROR(INDEX('ECVET OVERVIEW'!$A$7:$A$87,MATCH(ROW()-ROW($A$3),'ECVET OVERVIEW'!$D$7:$D$87,0)),"")</f>
        <v/>
      </c>
      <c r="E13" s="165" t="str">
        <f>IF(D13="","",VLOOKUP(D13,'LOs'' names'!$A$6:$B$87,2,0))</f>
        <v/>
      </c>
      <c r="F13" s="36"/>
      <c r="G13" s="164" t="str">
        <f>IFERROR(INDEX('ECVET OVERVIEW'!$A$7:$A$87,MATCH(ROW()-ROW($A$3),'ECVET OVERVIEW'!$F$7:$F$87,0)),"")</f>
        <v/>
      </c>
      <c r="H13" s="165" t="str">
        <f>IF(G13="","",VLOOKUP(G13,'LOs'' names'!$A$6:$B$87,2,0))</f>
        <v/>
      </c>
      <c r="I13" s="36"/>
      <c r="J13" s="164" t="str">
        <f>IFERROR(INDEX('ECVET OVERVIEW'!$A$7:$A$87,MATCH(ROW()-ROW($A$3),'ECVET OVERVIEW'!$H$7:$H$87,0)),"")</f>
        <v/>
      </c>
      <c r="K13" s="165" t="str">
        <f>IF(J13="","",VLOOKUP(J13,'LOs'' names'!$A$6:$B$87,2,0))</f>
        <v/>
      </c>
    </row>
    <row r="14" spans="1:11" x14ac:dyDescent="0.35">
      <c r="A14" s="164" t="str">
        <f>IFERROR(INDEX('ECVET OVERVIEW'!$A$7:$A$87,MATCH(ROW()-ROW($A$3),'ECVET OVERVIEW'!$B$7:$B$87,0)),"")</f>
        <v/>
      </c>
      <c r="B14" s="165" t="str">
        <f>IF(A14="","",VLOOKUP(A14,'LOs'' names'!$A$6:$B$86,2,0))</f>
        <v/>
      </c>
      <c r="C14" s="36"/>
      <c r="D14" s="164" t="str">
        <f>IFERROR(INDEX('ECVET OVERVIEW'!$A$7:$A$87,MATCH(ROW()-ROW($A$3),'ECVET OVERVIEW'!$D$7:$D$87,0)),"")</f>
        <v/>
      </c>
      <c r="E14" s="165" t="str">
        <f>IF(D14="","",VLOOKUP(D14,'LOs'' names'!$A$6:$B$87,2,0))</f>
        <v/>
      </c>
      <c r="F14" s="36"/>
      <c r="G14" s="164" t="str">
        <f>IFERROR(INDEX('ECVET OVERVIEW'!$A$7:$A$87,MATCH(ROW()-ROW($A$3),'ECVET OVERVIEW'!$F$7:$F$87,0)),"")</f>
        <v/>
      </c>
      <c r="H14" s="165" t="str">
        <f>IF(G14="","",VLOOKUP(G14,'LOs'' names'!$A$6:$B$87,2,0))</f>
        <v/>
      </c>
      <c r="I14" s="36"/>
      <c r="J14" s="164" t="str">
        <f>IFERROR(INDEX('ECVET OVERVIEW'!$A$7:$A$87,MATCH(ROW()-ROW($A$3),'ECVET OVERVIEW'!$H$7:$H$87,0)),"")</f>
        <v/>
      </c>
      <c r="K14" s="165" t="str">
        <f>IF(J14="","",VLOOKUP(J14,'LOs'' names'!$A$6:$B$87,2,0))</f>
        <v/>
      </c>
    </row>
    <row r="15" spans="1:11" x14ac:dyDescent="0.35">
      <c r="A15" s="164" t="str">
        <f>IFERROR(INDEX('ECVET OVERVIEW'!$A$7:$A$87,MATCH(ROW()-ROW($A$3),'ECVET OVERVIEW'!$B$7:$B$87,0)),"")</f>
        <v/>
      </c>
      <c r="B15" s="165" t="str">
        <f>IF(A15="","",VLOOKUP(A15,'LOs'' names'!$A$6:$B$86,2,0))</f>
        <v/>
      </c>
      <c r="C15" s="36"/>
      <c r="D15" s="164" t="str">
        <f>IFERROR(INDEX('ECVET OVERVIEW'!$A$7:$A$87,MATCH(ROW()-ROW($A$3),'ECVET OVERVIEW'!$D$7:$D$87,0)),"")</f>
        <v/>
      </c>
      <c r="E15" s="165" t="str">
        <f>IF(D15="","",VLOOKUP(D15,'LOs'' names'!$A$6:$B$87,2,0))</f>
        <v/>
      </c>
      <c r="F15" s="36"/>
      <c r="G15" s="164" t="str">
        <f>IFERROR(INDEX('ECVET OVERVIEW'!$A$7:$A$87,MATCH(ROW()-ROW($A$3),'ECVET OVERVIEW'!$F$7:$F$87,0)),"")</f>
        <v/>
      </c>
      <c r="H15" s="165" t="str">
        <f>IF(G15="","",VLOOKUP(G15,'LOs'' names'!$A$6:$B$87,2,0))</f>
        <v/>
      </c>
      <c r="I15" s="36"/>
      <c r="J15" s="164" t="str">
        <f>IFERROR(INDEX('ECVET OVERVIEW'!$A$7:$A$87,MATCH(ROW()-ROW($A$3),'ECVET OVERVIEW'!$H$7:$H$87,0)),"")</f>
        <v/>
      </c>
      <c r="K15" s="165" t="str">
        <f>IF(J15="","",VLOOKUP(J15,'LOs'' names'!$A$6:$B$87,2,0))</f>
        <v/>
      </c>
    </row>
    <row r="16" spans="1:11" x14ac:dyDescent="0.35">
      <c r="A16" s="164" t="str">
        <f>IFERROR(INDEX('ECVET OVERVIEW'!$A$7:$A$87,MATCH(ROW()-ROW($A$3),'ECVET OVERVIEW'!$B$7:$B$87,0)),"")</f>
        <v/>
      </c>
      <c r="B16" s="165" t="str">
        <f>IF(A16="","",VLOOKUP(A16,'LOs'' names'!$A$6:$B$86,2,0))</f>
        <v/>
      </c>
      <c r="C16" s="36"/>
      <c r="D16" s="164" t="str">
        <f>IFERROR(INDEX('ECVET OVERVIEW'!$A$7:$A$87,MATCH(ROW()-ROW($A$3),'ECVET OVERVIEW'!$D$7:$D$87,0)),"")</f>
        <v/>
      </c>
      <c r="E16" s="165" t="str">
        <f>IF(D16="","",VLOOKUP(D16,'LOs'' names'!$A$6:$B$87,2,0))</f>
        <v/>
      </c>
      <c r="F16" s="36"/>
      <c r="G16" s="164" t="str">
        <f>IFERROR(INDEX('ECVET OVERVIEW'!$A$7:$A$87,MATCH(ROW()-ROW($A$3),'ECVET OVERVIEW'!$F$7:$F$87,0)),"")</f>
        <v/>
      </c>
      <c r="H16" s="165" t="str">
        <f>IF(G16="","",VLOOKUP(G16,'LOs'' names'!$A$6:$B$87,2,0))</f>
        <v/>
      </c>
      <c r="I16" s="36"/>
      <c r="J16" s="164" t="str">
        <f>IFERROR(INDEX('ECVET OVERVIEW'!$A$7:$A$87,MATCH(ROW()-ROW($A$3),'ECVET OVERVIEW'!$H$7:$H$87,0)),"")</f>
        <v/>
      </c>
      <c r="K16" s="165" t="str">
        <f>IF(J16="","",VLOOKUP(J16,'LOs'' names'!$A$6:$B$87,2,0))</f>
        <v/>
      </c>
    </row>
    <row r="17" spans="1:11" x14ac:dyDescent="0.35">
      <c r="A17" s="164" t="str">
        <f>IFERROR(INDEX('ECVET OVERVIEW'!$A$7:$A$87,MATCH(ROW()-ROW($A$3),'ECVET OVERVIEW'!$B$7:$B$87,0)),"")</f>
        <v/>
      </c>
      <c r="B17" s="165" t="str">
        <f>IF(A17="","",VLOOKUP(A17,'LOs'' names'!$A$6:$B$86,2,0))</f>
        <v/>
      </c>
      <c r="C17" s="36"/>
      <c r="D17" s="164" t="str">
        <f>IFERROR(INDEX('ECVET OVERVIEW'!$A$7:$A$87,MATCH(ROW()-ROW($A$3),'ECVET OVERVIEW'!$D$7:$D$87,0)),"")</f>
        <v/>
      </c>
      <c r="E17" s="165" t="str">
        <f>IF(D17="","",VLOOKUP(D17,'LOs'' names'!$A$6:$B$87,2,0))</f>
        <v/>
      </c>
      <c r="F17" s="36"/>
      <c r="G17" s="164" t="str">
        <f>IFERROR(INDEX('ECVET OVERVIEW'!$A$7:$A$87,MATCH(ROW()-ROW($A$3),'ECVET OVERVIEW'!$F$7:$F$87,0)),"")</f>
        <v/>
      </c>
      <c r="H17" s="165" t="str">
        <f>IF(G17="","",VLOOKUP(G17,'LOs'' names'!$A$6:$B$87,2,0))</f>
        <v/>
      </c>
      <c r="I17" s="36"/>
      <c r="J17" s="164" t="str">
        <f>IFERROR(INDEX('ECVET OVERVIEW'!$A$7:$A$87,MATCH(ROW()-ROW($A$3),'ECVET OVERVIEW'!$H$7:$H$87,0)),"")</f>
        <v/>
      </c>
      <c r="K17" s="165" t="str">
        <f>IF(J17="","",VLOOKUP(J17,'LOs'' names'!$A$6:$B$87,2,0))</f>
        <v/>
      </c>
    </row>
    <row r="18" spans="1:11" x14ac:dyDescent="0.35">
      <c r="A18" s="164" t="str">
        <f>IFERROR(INDEX('ECVET OVERVIEW'!$A$7:$A$87,MATCH(ROW()-ROW($A$3),'ECVET OVERVIEW'!$B$7:$B$87,0)),"")</f>
        <v/>
      </c>
      <c r="B18" s="165" t="str">
        <f>IF(A18="","",VLOOKUP(A18,'LOs'' names'!$A$6:$B$86,2,0))</f>
        <v/>
      </c>
      <c r="C18" s="36"/>
      <c r="D18" s="164" t="str">
        <f>IFERROR(INDEX('ECVET OVERVIEW'!$A$7:$A$87,MATCH(ROW()-ROW($A$3),'ECVET OVERVIEW'!$D$7:$D$87,0)),"")</f>
        <v/>
      </c>
      <c r="E18" s="165" t="str">
        <f>IF(D18="","",VLOOKUP(D18,'LOs'' names'!$A$6:$B$87,2,0))</f>
        <v/>
      </c>
      <c r="F18" s="36"/>
      <c r="G18" s="164" t="str">
        <f>IFERROR(INDEX('ECVET OVERVIEW'!$A$7:$A$87,MATCH(ROW()-ROW($A$3),'ECVET OVERVIEW'!$F$7:$F$87,0)),"")</f>
        <v/>
      </c>
      <c r="H18" s="165" t="str">
        <f>IF(G18="","",VLOOKUP(G18,'LOs'' names'!$A$6:$B$87,2,0))</f>
        <v/>
      </c>
      <c r="I18" s="36"/>
      <c r="J18" s="164" t="str">
        <f>IFERROR(INDEX('ECVET OVERVIEW'!$A$7:$A$87,MATCH(ROW()-ROW($A$3),'ECVET OVERVIEW'!$H$7:$H$87,0)),"")</f>
        <v/>
      </c>
      <c r="K18" s="165" t="str">
        <f>IF(J18="","",VLOOKUP(J18,'LOs'' names'!$A$6:$B$87,2,0))</f>
        <v/>
      </c>
    </row>
    <row r="19" spans="1:11" x14ac:dyDescent="0.35">
      <c r="A19" s="164" t="str">
        <f>IFERROR(INDEX('ECVET OVERVIEW'!$A$7:$A$87,MATCH(ROW()-ROW($A$3),'ECVET OVERVIEW'!$B$7:$B$87,0)),"")</f>
        <v/>
      </c>
      <c r="B19" s="165" t="str">
        <f>IF(A19="","",VLOOKUP(A19,'LOs'' names'!$A$6:$B$86,2,0))</f>
        <v/>
      </c>
      <c r="C19" s="36"/>
      <c r="D19" s="164" t="str">
        <f>IFERROR(INDEX('ECVET OVERVIEW'!$A$7:$A$87,MATCH(ROW()-ROW($A$3),'ECVET OVERVIEW'!$D$7:$D$87,0)),"")</f>
        <v/>
      </c>
      <c r="E19" s="165" t="str">
        <f>IF(D19="","",VLOOKUP(D19,'LOs'' names'!$A$6:$B$87,2,0))</f>
        <v/>
      </c>
      <c r="F19" s="36"/>
      <c r="G19" s="164" t="str">
        <f>IFERROR(INDEX('ECVET OVERVIEW'!$A$7:$A$87,MATCH(ROW()-ROW($A$3),'ECVET OVERVIEW'!$F$7:$F$87,0)),"")</f>
        <v/>
      </c>
      <c r="H19" s="165" t="str">
        <f>IF(G19="","",VLOOKUP(G19,'LOs'' names'!$A$6:$B$87,2,0))</f>
        <v/>
      </c>
      <c r="I19" s="36"/>
      <c r="J19" s="164" t="str">
        <f>IFERROR(INDEX('ECVET OVERVIEW'!$A$7:$A$87,MATCH(ROW()-ROW($A$3),'ECVET OVERVIEW'!$H$7:$H$87,0)),"")</f>
        <v/>
      </c>
      <c r="K19" s="165" t="str">
        <f>IF(J19="","",VLOOKUP(J19,'LOs'' names'!$A$6:$B$87,2,0))</f>
        <v/>
      </c>
    </row>
    <row r="20" spans="1:11" x14ac:dyDescent="0.35">
      <c r="A20" s="164" t="str">
        <f>IFERROR(INDEX('ECVET OVERVIEW'!$A$7:$A$87,MATCH(ROW()-ROW($A$3),'ECVET OVERVIEW'!$B$7:$B$87,0)),"")</f>
        <v/>
      </c>
      <c r="B20" s="165" t="str">
        <f>IF(A20="","",VLOOKUP(A20,'LOs'' names'!$A$6:$B$86,2,0))</f>
        <v/>
      </c>
      <c r="C20" s="36"/>
      <c r="D20" s="164" t="str">
        <f>IFERROR(INDEX('ECVET OVERVIEW'!$A$7:$A$87,MATCH(ROW()-ROW($A$3),'ECVET OVERVIEW'!$D$7:$D$87,0)),"")</f>
        <v/>
      </c>
      <c r="E20" s="165" t="str">
        <f>IF(D20="","",VLOOKUP(D20,'LOs'' names'!$A$6:$B$87,2,0))</f>
        <v/>
      </c>
      <c r="F20" s="36"/>
      <c r="G20" s="164" t="str">
        <f>IFERROR(INDEX('ECVET OVERVIEW'!$A$7:$A$87,MATCH(ROW()-ROW($A$3),'ECVET OVERVIEW'!$F$7:$F$87,0)),"")</f>
        <v/>
      </c>
      <c r="H20" s="165" t="str">
        <f>IF(G20="","",VLOOKUP(G20,'LOs'' names'!$A$6:$B$87,2,0))</f>
        <v/>
      </c>
      <c r="I20" s="36"/>
      <c r="J20" s="164" t="str">
        <f>IFERROR(INDEX('ECVET OVERVIEW'!$A$7:$A$87,MATCH(ROW()-ROW($A$3),'ECVET OVERVIEW'!$H$7:$H$87,0)),"")</f>
        <v/>
      </c>
      <c r="K20" s="165" t="str">
        <f>IF(J20="","",VLOOKUP(J20,'LOs'' names'!$A$6:$B$87,2,0))</f>
        <v/>
      </c>
    </row>
    <row r="21" spans="1:11" x14ac:dyDescent="0.35">
      <c r="A21" s="164" t="str">
        <f>IFERROR(INDEX('ECVET OVERVIEW'!$A$7:$A$87,MATCH(ROW()-ROW($A$3),'ECVET OVERVIEW'!$B$7:$B$87,0)),"")</f>
        <v/>
      </c>
      <c r="B21" s="165" t="str">
        <f>IF(A21="","",VLOOKUP(A21,'LOs'' names'!$A$6:$B$86,2,0))</f>
        <v/>
      </c>
      <c r="C21" s="36"/>
      <c r="D21" s="164" t="str">
        <f>IFERROR(INDEX('ECVET OVERVIEW'!$A$7:$A$87,MATCH(ROW()-ROW($A$3),'ECVET OVERVIEW'!$D$7:$D$87,0)),"")</f>
        <v/>
      </c>
      <c r="E21" s="165" t="str">
        <f>IF(D21="","",VLOOKUP(D21,'LOs'' names'!$A$6:$B$87,2,0))</f>
        <v/>
      </c>
      <c r="F21" s="36"/>
      <c r="G21" s="164" t="str">
        <f>IFERROR(INDEX('ECVET OVERVIEW'!$A$7:$A$87,MATCH(ROW()-ROW($A$3),'ECVET OVERVIEW'!$F$7:$F$87,0)),"")</f>
        <v/>
      </c>
      <c r="H21" s="165" t="str">
        <f>IF(G21="","",VLOOKUP(G21,'LOs'' names'!$A$6:$B$87,2,0))</f>
        <v/>
      </c>
      <c r="I21" s="36"/>
      <c r="J21" s="164" t="str">
        <f>IFERROR(INDEX('ECVET OVERVIEW'!$A$7:$A$87,MATCH(ROW()-ROW($A$3),'ECVET OVERVIEW'!$H$7:$H$87,0)),"")</f>
        <v/>
      </c>
      <c r="K21" s="165" t="str">
        <f>IF(J21="","",VLOOKUP(J21,'LOs'' names'!$A$6:$B$87,2,0))</f>
        <v/>
      </c>
    </row>
    <row r="22" spans="1:11" x14ac:dyDescent="0.35">
      <c r="A22" s="164" t="str">
        <f>IFERROR(INDEX('ECVET OVERVIEW'!$A$7:$A$87,MATCH(ROW()-ROW($A$3),'ECVET OVERVIEW'!$B$7:$B$87,0)),"")</f>
        <v/>
      </c>
      <c r="B22" s="165" t="str">
        <f>IF(A22="","",VLOOKUP(A22,'LOs'' names'!$A$6:$B$86,2,0))</f>
        <v/>
      </c>
      <c r="C22" s="36"/>
      <c r="D22" s="164" t="str">
        <f>IFERROR(INDEX('ECVET OVERVIEW'!$A$7:$A$87,MATCH(ROW()-ROW($A$3),'ECVET OVERVIEW'!$D$7:$D$87,0)),"")</f>
        <v/>
      </c>
      <c r="E22" s="165" t="str">
        <f>IF(D22="","",VLOOKUP(D22,'LOs'' names'!$A$6:$B$87,2,0))</f>
        <v/>
      </c>
      <c r="F22" s="36"/>
      <c r="G22" s="164" t="str">
        <f>IFERROR(INDEX('ECVET OVERVIEW'!$A$7:$A$87,MATCH(ROW()-ROW($A$3),'ECVET OVERVIEW'!$F$7:$F$87,0)),"")</f>
        <v/>
      </c>
      <c r="H22" s="165" t="str">
        <f>IF(G22="","",VLOOKUP(G22,'LOs'' names'!$A$6:$B$87,2,0))</f>
        <v/>
      </c>
      <c r="I22" s="36"/>
      <c r="J22" s="164" t="str">
        <f>IFERROR(INDEX('ECVET OVERVIEW'!$A$7:$A$87,MATCH(ROW()-ROW($A$3),'ECVET OVERVIEW'!$H$7:$H$87,0)),"")</f>
        <v/>
      </c>
      <c r="K22" s="165" t="str">
        <f>IF(J22="","",VLOOKUP(J22,'LOs'' names'!$A$6:$B$87,2,0))</f>
        <v/>
      </c>
    </row>
    <row r="23" spans="1:11" x14ac:dyDescent="0.35">
      <c r="A23" s="164" t="str">
        <f>IFERROR(INDEX('ECVET OVERVIEW'!$A$7:$A$87,MATCH(ROW()-ROW($A$3),'ECVET OVERVIEW'!$B$7:$B$87,0)),"")</f>
        <v/>
      </c>
      <c r="B23" s="165" t="str">
        <f>IF(A23="","",VLOOKUP(A23,'LOs'' names'!$A$6:$B$86,2,0))</f>
        <v/>
      </c>
      <c r="C23" s="36"/>
      <c r="D23" s="164" t="str">
        <f>IFERROR(INDEX('ECVET OVERVIEW'!$A$7:$A$87,MATCH(ROW()-ROW($A$3),'ECVET OVERVIEW'!$D$7:$D$87,0)),"")</f>
        <v/>
      </c>
      <c r="E23" s="165" t="str">
        <f>IF(D23="","",VLOOKUP(D23,'LOs'' names'!$A$6:$B$87,2,0))</f>
        <v/>
      </c>
      <c r="F23" s="36"/>
      <c r="G23" s="164" t="str">
        <f>IFERROR(INDEX('ECVET OVERVIEW'!$A$7:$A$87,MATCH(ROW()-ROW($A$3),'ECVET OVERVIEW'!$F$7:$F$87,0)),"")</f>
        <v/>
      </c>
      <c r="H23" s="165" t="str">
        <f>IF(G23="","",VLOOKUP(G23,'LOs'' names'!$A$6:$B$87,2,0))</f>
        <v/>
      </c>
      <c r="I23" s="36"/>
      <c r="J23" s="164" t="str">
        <f>IFERROR(INDEX('ECVET OVERVIEW'!$A$7:$A$87,MATCH(ROW()-ROW($A$3),'ECVET OVERVIEW'!$H$7:$H$87,0)),"")</f>
        <v/>
      </c>
      <c r="K23" s="165" t="str">
        <f>IF(J23="","",VLOOKUP(J23,'LOs'' names'!$A$6:$B$87,2,0))</f>
        <v/>
      </c>
    </row>
    <row r="24" spans="1:11" x14ac:dyDescent="0.35">
      <c r="A24" s="164" t="str">
        <f>IFERROR(INDEX('ECVET OVERVIEW'!$A$7:$A$87,MATCH(ROW()-ROW($A$3),'ECVET OVERVIEW'!$B$7:$B$87,0)),"")</f>
        <v/>
      </c>
      <c r="B24" s="165" t="str">
        <f>IF(A24="","",VLOOKUP(A24,'LOs'' names'!$A$6:$B$86,2,0))</f>
        <v/>
      </c>
      <c r="C24" s="36"/>
      <c r="D24" s="164" t="str">
        <f>IFERROR(INDEX('ECVET OVERVIEW'!$A$7:$A$87,MATCH(ROW()-ROW($A$3),'ECVET OVERVIEW'!$D$7:$D$87,0)),"")</f>
        <v/>
      </c>
      <c r="E24" s="165" t="str">
        <f>IF(D24="","",VLOOKUP(D24,'LOs'' names'!$A$6:$B$87,2,0))</f>
        <v/>
      </c>
      <c r="F24" s="36"/>
      <c r="G24" s="164" t="str">
        <f>IFERROR(INDEX('ECVET OVERVIEW'!$A$7:$A$87,MATCH(ROW()-ROW($A$3),'ECVET OVERVIEW'!$F$7:$F$87,0)),"")</f>
        <v/>
      </c>
      <c r="H24" s="165" t="str">
        <f>IF(G24="","",VLOOKUP(G24,'LOs'' names'!$A$6:$B$87,2,0))</f>
        <v/>
      </c>
      <c r="I24" s="36"/>
      <c r="J24" s="164" t="str">
        <f>IFERROR(INDEX('ECVET OVERVIEW'!$A$7:$A$87,MATCH(ROW()-ROW($A$3),'ECVET OVERVIEW'!$H$7:$H$87,0)),"")</f>
        <v/>
      </c>
      <c r="K24" s="165" t="str">
        <f>IF(J24="","",VLOOKUP(J24,'LOs'' names'!$A$6:$B$87,2,0))</f>
        <v/>
      </c>
    </row>
    <row r="25" spans="1:11" x14ac:dyDescent="0.35">
      <c r="D25" s="45" t="str">
        <f>IFERROR(INDEX('ECVET OVERVIEW'!$A$7:$A$78,MATCH(ROW()-ROW($A$3),'ECVET OVERVIEW'!$D$7:$D$87,0)),"")</f>
        <v/>
      </c>
    </row>
    <row r="26" spans="1:11" ht="15" thickBot="1" x14ac:dyDescent="0.4"/>
    <row r="27" spans="1:11" ht="16" thickBot="1" x14ac:dyDescent="0.4">
      <c r="A27" s="31" t="s">
        <v>16</v>
      </c>
      <c r="B27" s="65" t="s">
        <v>196</v>
      </c>
      <c r="D27" s="31" t="s">
        <v>17</v>
      </c>
      <c r="E27" s="65" t="s">
        <v>197</v>
      </c>
      <c r="G27" s="31" t="s">
        <v>18</v>
      </c>
      <c r="H27" s="65" t="s">
        <v>198</v>
      </c>
      <c r="J27" s="31" t="s">
        <v>19</v>
      </c>
      <c r="K27" s="65" t="s">
        <v>199</v>
      </c>
    </row>
    <row r="28" spans="1:11" ht="49.5" customHeight="1" x14ac:dyDescent="0.35">
      <c r="A28" s="164" t="str">
        <f>IFERROR(INDEX('ECVET OVERVIEW'!$A$7:$A$87,MATCH(ROW()-ROW($A$27),'ECVET OVERVIEW'!$J$7:$J$87,0)),"")</f>
        <v>LO1-C-1</v>
      </c>
      <c r="B28" s="165" t="str">
        <f>IF(A28="","",VLOOKUP(A28,'LOs'' names'!$A$6:$B$86,2,0))</f>
        <v>Identify and use local and seasonal ingredients in an appropriate way, identify local food suppliers and establish a network with them in order to guarantee constant food supply, also exploiting ICTs and dedicated e-data resources, being aware of the regional food supply chain and of how seasonal products are delivered</v>
      </c>
      <c r="C28" s="36"/>
      <c r="D28" s="164" t="str">
        <f>IFERROR(INDEX('ECVET OVERVIEW'!$A$7:$A$87,MATCH(ROW()-ROW($A$27),'ECVET OVERVIEW'!$L$7:$L$87,0)),"")</f>
        <v>LO1-D-1</v>
      </c>
      <c r="E28" s="165" t="str">
        <f>IF(D28="","",VLOOKUP(D28,'LOs'' names'!$A$6:$B$87,2,0))</f>
        <v>Promote full use of ingredients, raw materials and leftlovers according to Hazard Analysis Critical Control Point-Concept (HACCP) and local law</v>
      </c>
      <c r="F28" s="36"/>
      <c r="G28" s="164" t="str">
        <f>IFERROR(INDEX('ECVET OVERVIEW'!$A$7:$A$87,MATCH(ROW()-ROW($A$27),'ECVET OVERVIEW'!$N$7:$N$87,0)),"")</f>
        <v>LO1-D-2</v>
      </c>
      <c r="H28" s="165" t="str">
        <f>IF(G28="","",VLOOKUP(G28,'LOs'' names'!$A$6:$B$87,2,0))</f>
        <v>Introduce measures for the prevention, separation and proper disposal of waste in the kitchen and ensure compliance with these measures by all members of the kitchen team</v>
      </c>
      <c r="I28" s="36"/>
      <c r="J28" s="164" t="str">
        <f>IFERROR(INDEX('ECVET OVERVIEW'!$A$7:$A$87,MATCH(ROW()-ROW($A$27),'ECVET OVERVIEW'!$P$7:$P$87,0)),"")</f>
        <v>LO1-D-3</v>
      </c>
      <c r="K28" s="165" t="str">
        <f>IF(J28="","",VLOOKUP(J28,'LOs'' names'!$A$6:$B$87,2,0))</f>
        <v>Create a food waste assessment plan, use it regularly, and share the results with all the staff</v>
      </c>
    </row>
    <row r="29" spans="1:11" x14ac:dyDescent="0.35">
      <c r="A29" s="164" t="str">
        <f>IFERROR(INDEX('ECVET OVERVIEW'!$A$7:$A$87,MATCH(ROW()-ROW($A$27),'ECVET OVERVIEW'!$J$7:$J$87,0)),"")</f>
        <v>LO3-D-3</v>
      </c>
      <c r="B29" s="165" t="str">
        <f>IF(A29="","",VLOOKUP(A29,'LOs'' names'!$A$6:$B$86,2,0))</f>
        <v>Create menus including beverage recommendations for the planned menu sequences</v>
      </c>
      <c r="C29" s="36"/>
      <c r="D29" s="164" t="str">
        <f>IFERROR(INDEX('ECVET OVERVIEW'!$A$7:$A$87,MATCH(ROW()-ROW($A$27),'ECVET OVERVIEW'!$L$7:$L$87,0)),"")</f>
        <v>LO3-D-2</v>
      </c>
      <c r="E29" s="165" t="str">
        <f>IF(D29="","",VLOOKUP(D29,'LOs'' names'!$A$6:$B$87,2,0))</f>
        <v>Schedule meals supply according to clients' needs and living environment, also taking into account the main accessibility issues for older adults and disabled people which could occur in the different care settings</v>
      </c>
      <c r="F29" s="36"/>
      <c r="G29" s="164" t="str">
        <f>IFERROR(INDEX('ECVET OVERVIEW'!$A$7:$A$87,MATCH(ROW()-ROW($A$27),'ECVET OVERVIEW'!$N$7:$N$87,0)),"")</f>
        <v>LO3-D-1</v>
      </c>
      <c r="H29" s="165" t="str">
        <f>IF(G29="","",VLOOKUP(G29,'LOs'' names'!$A$6:$B$87,2,0))</f>
        <v>Know the basics of chemistry of food and combine food items in order to both respect food quality and obtain appetizing menus adapted to care settings</v>
      </c>
      <c r="I29" s="36"/>
      <c r="J29" s="164" t="str">
        <f>IFERROR(INDEX('ECVET OVERVIEW'!$A$7:$A$87,MATCH(ROW()-ROW($A$27),'ECVET OVERVIEW'!$P$7:$P$87,0)),"")</f>
        <v>LO3-B-3</v>
      </c>
      <c r="K29" s="165" t="str">
        <f>IF(J29="","",VLOOKUP(J29,'LOs'' names'!$A$6:$B$87,2,0))</f>
        <v>Know the effects of cooking on ingredients/raw materials and select the proper methods, maximizing the freshness and quality of the ingredients/raw materials</v>
      </c>
    </row>
    <row r="30" spans="1:11" x14ac:dyDescent="0.35">
      <c r="A30" s="164" t="str">
        <f>IFERROR(INDEX('ECVET OVERVIEW'!$A$7:$A$87,MATCH(ROW()-ROW($A$27),'ECVET OVERVIEW'!$J$7:$J$87,0)),"")</f>
        <v>LO4-C-2</v>
      </c>
      <c r="B30" s="165" t="str">
        <f>IF(A30="","",VLOOKUP(A30,'LOs'' names'!$A$6:$B$86,2,0))</f>
        <v>Analyse and optimize the processes in the kitchen organization, ensuring the smooth flow of food from preparation to service through communication between the kitchen and the service department</v>
      </c>
      <c r="C30" s="36"/>
      <c r="D30" s="164" t="str">
        <f>IFERROR(INDEX('ECVET OVERVIEW'!$A$7:$A$87,MATCH(ROW()-ROW($A$27),'ECVET OVERVIEW'!$L$7:$L$87,0)),"")</f>
        <v>LO4-C-3</v>
      </c>
      <c r="E30" s="165" t="str">
        <f>IF(D30="","",VLOOKUP(D30,'LOs'' names'!$A$6:$B$87,2,0))</f>
        <v>Know and apply the proper leadership strategies, being able to plan work, organize tasks, and delegate to others and to develop decision-making strategies</v>
      </c>
      <c r="F30" s="36"/>
      <c r="G30" s="164" t="str">
        <f>IFERROR(INDEX('ECVET OVERVIEW'!$A$7:$A$87,MATCH(ROW()-ROW($A$27),'ECVET OVERVIEW'!$N$7:$N$87,0)),"")</f>
        <v>LO4-D-1</v>
      </c>
      <c r="H30" s="165" t="str">
        <f>IF(G30="","",VLOOKUP(G30,'LOs'' names'!$A$6:$B$87,2,0))</f>
        <v>Define equipment maintenance schedules and monitor, assess, and record the adherence to it</v>
      </c>
      <c r="I30" s="36"/>
      <c r="J30" s="164" t="str">
        <f>IFERROR(INDEX('ECVET OVERVIEW'!$A$7:$A$87,MATCH(ROW()-ROW($A$27),'ECVET OVERVIEW'!$P$7:$P$87,0)),"")</f>
        <v>LO4-D-2</v>
      </c>
      <c r="K30" s="165" t="str">
        <f>IF(J30="","",VLOOKUP(J30,'LOs'' names'!$A$6:$B$87,2,0))</f>
        <v>Ensure the adequate and efficient use and the proper cleaning of kitchen machines, equioment and utensils performing quality controls in compliance with quality national standards</v>
      </c>
    </row>
    <row r="31" spans="1:11" ht="43.5" x14ac:dyDescent="0.35">
      <c r="A31" s="164" t="str">
        <f>IFERROR(INDEX('ECVET OVERVIEW'!$A$7:$A$87,MATCH(ROW()-ROW($A$27),'ECVET OVERVIEW'!$J$7:$J$87,0)),"")</f>
        <v>LO6-D-3</v>
      </c>
      <c r="B31" s="165" t="str">
        <f>IF(A31="","",VLOOKUP(A31,'LOs'' names'!$A$6:$B$86,2,0))</f>
        <v>Apply creative and innovative kitchen techniques to adapt recipes for people with taste changes or consistency adjustments (including hot, cold, crisp, soft, moist, dry)</v>
      </c>
      <c r="C31" s="36"/>
      <c r="D31" s="164" t="str">
        <f>IFERROR(INDEX('ECVET OVERVIEW'!$A$7:$A$87,MATCH(ROW()-ROW($A$27),'ECVET OVERVIEW'!$L$7:$L$87,0)),"")</f>
        <v>LO6-D-2</v>
      </c>
      <c r="E31" s="165" t="str">
        <f>IF(D31="","",VLOOKUP(D31,'LOs'' names'!$A$6:$B$87,2,0))</f>
        <v>Know the chemical composition of fortified food and correctly perform fortification in meals</v>
      </c>
      <c r="F31" s="36"/>
      <c r="G31" s="164" t="str">
        <f>IFERROR(INDEX('ECVET OVERVIEW'!$A$7:$A$87,MATCH(ROW()-ROW($A$27),'ECVET OVERVIEW'!$N$7:$N$87,0)),"")</f>
        <v>LO6-D-1</v>
      </c>
      <c r="H31" s="165" t="str">
        <f>IF(G31="","",VLOOKUP(G31,'LOs'' names'!$A$6:$B$87,2,0))</f>
        <v>Define consistency and texture of food in a creative, balanced and flavourful way</v>
      </c>
      <c r="I31" s="36"/>
      <c r="J31" s="164" t="str">
        <f>IFERROR(INDEX('ECVET OVERVIEW'!$A$7:$A$87,MATCH(ROW()-ROW($A$27),'ECVET OVERVIEW'!$P$7:$P$87,0)),"")</f>
        <v>LO6-C-3</v>
      </c>
      <c r="K31" s="165" t="str">
        <f>IF(J31="","",VLOOKUP(J31,'LOs'' names'!$A$6:$B$87,2,0))</f>
        <v>Recognize the food prescriptions and restraints of the main religions and be able to prepare dishes according to them, also developing innovative solutions and creating new combinations of ingredients</v>
      </c>
    </row>
    <row r="32" spans="1:11" ht="43.5" x14ac:dyDescent="0.35">
      <c r="A32" s="164" t="str">
        <f>IFERROR(INDEX('ECVET OVERVIEW'!$A$7:$A$87,MATCH(ROW()-ROW($A$27),'ECVET OVERVIEW'!$J$7:$J$87,0)),"")</f>
        <v>LO7-C-4</v>
      </c>
      <c r="B32" s="165" t="str">
        <f>IF(A32="","",VLOOKUP(A32,'LOs'' names'!$A$6:$B$86,2,0))</f>
        <v>Apply creative thinking techniques developing creative solutions to abstract problems, propose solutions and discuss with goal-orientated attitude, reaching shared decisions, applying the main problem-solving techniques</v>
      </c>
      <c r="C32" s="36"/>
      <c r="D32" s="164" t="str">
        <f>IFERROR(INDEX('ECVET OVERVIEW'!$A$7:$A$87,MATCH(ROW()-ROW($A$27),'ECVET OVERVIEW'!$L$7:$L$87,0)),"")</f>
        <v>LO7-C-5</v>
      </c>
      <c r="E32" s="165" t="str">
        <f>IF(D32="","",VLOOKUP(D32,'LOs'' names'!$A$6:$B$87,2,0))</f>
        <v>Exercise management and supervision in contexts of work, reviewing and developing performance of self and others</v>
      </c>
      <c r="F32" s="36"/>
      <c r="G32" s="164" t="str">
        <f>IFERROR(INDEX('ECVET OVERVIEW'!$A$7:$A$87,MATCH(ROW()-ROW($A$27),'ECVET OVERVIEW'!$N$7:$N$87,0)),"")</f>
        <v>LO7-D-1</v>
      </c>
      <c r="H32" s="165" t="str">
        <f>IF(G32="","",VLOOKUP(G32,'LOs'' names'!$A$6:$B$87,2,0))</f>
        <v>Identifies opportunities to create value, develop creative and purposeful ideas, develop a vision to turn ideas into action, identify suitable ways for valuing ideas and assess consequences of them</v>
      </c>
      <c r="I32" s="36"/>
      <c r="J32" s="164" t="str">
        <f>IFERROR(INDEX('ECVET OVERVIEW'!$A$7:$A$87,MATCH(ROW()-ROW($A$27),'ECVET OVERVIEW'!$P$7:$P$87,0)),"")</f>
        <v>LO7-D-2</v>
      </c>
      <c r="K32" s="165" t="str">
        <f>IF(J32="","",VLOOKUP(J32,'LOs'' names'!$A$6:$B$87,2,0))</f>
        <v>Identify individual and group strenghts and weaknesses, mobilizes resources needed to turn ideas into action, be aware of the idea cost and financial implications and engage relevant stakeholders for the action</v>
      </c>
    </row>
    <row r="33" spans="1:11" x14ac:dyDescent="0.35">
      <c r="A33" s="164" t="str">
        <f>IFERROR(INDEX('ECVET OVERVIEW'!$A$7:$A$87,MATCH(ROW()-ROW($A$27),'ECVET OVERVIEW'!$J$7:$J$87,0)),"")</f>
        <v/>
      </c>
      <c r="B33" s="165" t="str">
        <f>IF(A33="","",VLOOKUP(A33,'LOs'' names'!$A$6:$B$86,2,0))</f>
        <v/>
      </c>
      <c r="C33" s="36"/>
      <c r="D33" s="164" t="str">
        <f>IFERROR(INDEX('ECVET OVERVIEW'!$A$7:$A$87,MATCH(ROW()-ROW($A$27),'ECVET OVERVIEW'!$L$7:$L$87,0)),"")</f>
        <v/>
      </c>
      <c r="E33" s="165" t="str">
        <f>IF(D33="","",VLOOKUP(D33,'LOs'' names'!$A$6:$B$87,2,0))</f>
        <v/>
      </c>
      <c r="F33" s="36"/>
      <c r="G33" s="164" t="str">
        <f>IFERROR(INDEX('ECVET OVERVIEW'!$A$7:$A$87,MATCH(ROW()-ROW($A$27),'ECVET OVERVIEW'!$N$7:$N$87,0)),"")</f>
        <v/>
      </c>
      <c r="H33" s="165" t="str">
        <f>IF(G33="","",VLOOKUP(G33,'LOs'' names'!$A$6:$B$87,2,0))</f>
        <v/>
      </c>
      <c r="I33" s="36"/>
      <c r="J33" s="164" t="str">
        <f>IFERROR(INDEX('ECVET OVERVIEW'!$A$7:$A$87,MATCH(ROW()-ROW($A$27),'ECVET OVERVIEW'!$P$7:$P$87,0)),"")</f>
        <v/>
      </c>
      <c r="K33" s="165" t="str">
        <f>IF(J33="","",VLOOKUP(J33,'LOs'' names'!$A$6:$B$87,2,0))</f>
        <v/>
      </c>
    </row>
    <row r="34" spans="1:11" x14ac:dyDescent="0.35">
      <c r="A34" s="164" t="str">
        <f>IFERROR(INDEX('ECVET OVERVIEW'!$A$7:$A$87,MATCH(ROW()-ROW($A$27),'ECVET OVERVIEW'!$J$7:$J$87,0)),"")</f>
        <v/>
      </c>
      <c r="B34" s="165" t="str">
        <f>IF(A34="","",VLOOKUP(A34,'LOs'' names'!$A$6:$B$86,2,0))</f>
        <v/>
      </c>
      <c r="C34" s="36"/>
      <c r="D34" s="164" t="str">
        <f>IFERROR(INDEX('ECVET OVERVIEW'!$A$7:$A$87,MATCH(ROW()-ROW($A$27),'ECVET OVERVIEW'!$L$7:$L$87,0)),"")</f>
        <v/>
      </c>
      <c r="E34" s="165" t="str">
        <f>IF(D34="","",VLOOKUP(D34,'LOs'' names'!$A$6:$B$87,2,0))</f>
        <v/>
      </c>
      <c r="F34" s="36"/>
      <c r="G34" s="164" t="str">
        <f>IFERROR(INDEX('ECVET OVERVIEW'!$A$7:$A$87,MATCH(ROW()-ROW($A$27),'ECVET OVERVIEW'!$N$7:$N$87,0)),"")</f>
        <v/>
      </c>
      <c r="H34" s="165" t="str">
        <f>IF(G34="","",VLOOKUP(G34,'LOs'' names'!$A$6:$B$87,2,0))</f>
        <v/>
      </c>
      <c r="I34" s="36"/>
      <c r="J34" s="164" t="str">
        <f>IFERROR(INDEX('ECVET OVERVIEW'!$A$7:$A$87,MATCH(ROW()-ROW($A$27),'ECVET OVERVIEW'!$P$7:$P$87,0)),"")</f>
        <v/>
      </c>
      <c r="K34" s="165" t="str">
        <f>IF(J34="","",VLOOKUP(J34,'LOs'' names'!$A$6:$B$87,2,0))</f>
        <v/>
      </c>
    </row>
    <row r="35" spans="1:11" x14ac:dyDescent="0.35">
      <c r="A35" s="164" t="str">
        <f>IFERROR(INDEX('ECVET OVERVIEW'!$A$7:$A$87,MATCH(ROW()-ROW($A$27),'ECVET OVERVIEW'!$J$7:$J$87,0)),"")</f>
        <v/>
      </c>
      <c r="B35" s="165" t="str">
        <f>IF(A35="","",VLOOKUP(A35,'LOs'' names'!$A$6:$B$86,2,0))</f>
        <v/>
      </c>
      <c r="C35" s="36"/>
      <c r="D35" s="164" t="str">
        <f>IFERROR(INDEX('ECVET OVERVIEW'!$A$7:$A$87,MATCH(ROW()-ROW($A$27),'ECVET OVERVIEW'!$L$7:$L$87,0)),"")</f>
        <v/>
      </c>
      <c r="E35" s="165" t="str">
        <f>IF(D35="","",VLOOKUP(D35,'LOs'' names'!$A$6:$B$87,2,0))</f>
        <v/>
      </c>
      <c r="F35" s="36"/>
      <c r="G35" s="164" t="str">
        <f>IFERROR(INDEX('ECVET OVERVIEW'!$A$7:$A$87,MATCH(ROW()-ROW($A$27),'ECVET OVERVIEW'!$N$7:$N$87,0)),"")</f>
        <v/>
      </c>
      <c r="H35" s="165" t="str">
        <f>IF(G35="","",VLOOKUP(G35,'LOs'' names'!$A$6:$B$87,2,0))</f>
        <v/>
      </c>
      <c r="I35" s="36"/>
      <c r="J35" s="164" t="str">
        <f>IFERROR(INDEX('ECVET OVERVIEW'!$A$7:$A$87,MATCH(ROW()-ROW($A$27),'ECVET OVERVIEW'!$P$7:$P$87,0)),"")</f>
        <v/>
      </c>
      <c r="K35" s="165" t="str">
        <f>IF(J35="","",VLOOKUP(J35,'LOs'' names'!$A$6:$B$87,2,0))</f>
        <v/>
      </c>
    </row>
    <row r="36" spans="1:11" x14ac:dyDescent="0.35">
      <c r="A36" s="164" t="str">
        <f>IFERROR(INDEX('ECVET OVERVIEW'!$A$7:$A$87,MATCH(ROW()-ROW($A$27),'ECVET OVERVIEW'!$J$7:$J$87,0)),"")</f>
        <v/>
      </c>
      <c r="B36" s="165" t="str">
        <f>IF(A36="","",VLOOKUP(A36,'LOs'' names'!$A$6:$B$86,2,0))</f>
        <v/>
      </c>
      <c r="C36" s="36"/>
      <c r="D36" s="164" t="str">
        <f>IFERROR(INDEX('ECVET OVERVIEW'!$A$7:$A$87,MATCH(ROW()-ROW($A$27),'ECVET OVERVIEW'!$L$7:$L$87,0)),"")</f>
        <v/>
      </c>
      <c r="E36" s="165" t="str">
        <f>IF(D36="","",VLOOKUP(D36,'LOs'' names'!$A$6:$B$87,2,0))</f>
        <v/>
      </c>
      <c r="F36" s="36"/>
      <c r="G36" s="164" t="str">
        <f>IFERROR(INDEX('ECVET OVERVIEW'!$A$7:$A$87,MATCH(ROW()-ROW($A$27),'ECVET OVERVIEW'!$N$7:$N$87,0)),"")</f>
        <v/>
      </c>
      <c r="H36" s="165" t="str">
        <f>IF(G36="","",VLOOKUP(G36,'LOs'' names'!$A$6:$B$87,2,0))</f>
        <v/>
      </c>
      <c r="I36" s="36"/>
      <c r="J36" s="164" t="str">
        <f>IFERROR(INDEX('ECVET OVERVIEW'!$A$7:$A$87,MATCH(ROW()-ROW($A$27),'ECVET OVERVIEW'!$P$7:$P$87,0)),"")</f>
        <v/>
      </c>
      <c r="K36" s="165" t="str">
        <f>IF(J36="","",VLOOKUP(J36,'LOs'' names'!$A$6:$B$87,2,0))</f>
        <v/>
      </c>
    </row>
    <row r="37" spans="1:11" x14ac:dyDescent="0.35">
      <c r="A37" s="164" t="str">
        <f>IFERROR(INDEX('ECVET OVERVIEW'!$A$7:$A$87,MATCH(ROW()-ROW($A$27),'ECVET OVERVIEW'!$J$7:$J$87,0)),"")</f>
        <v/>
      </c>
      <c r="B37" s="165" t="str">
        <f>IF(A37="","",VLOOKUP(A37,'LOs'' names'!$A$6:$B$86,2,0))</f>
        <v/>
      </c>
      <c r="C37" s="36"/>
      <c r="D37" s="164" t="str">
        <f>IFERROR(INDEX('ECVET OVERVIEW'!$A$7:$A$87,MATCH(ROW()-ROW($A$27),'ECVET OVERVIEW'!$L$7:$L$87,0)),"")</f>
        <v/>
      </c>
      <c r="E37" s="165" t="str">
        <f>IF(D37="","",VLOOKUP(D37,'LOs'' names'!$A$6:$B$87,2,0))</f>
        <v/>
      </c>
      <c r="F37" s="36"/>
      <c r="G37" s="164" t="str">
        <f>IFERROR(INDEX('ECVET OVERVIEW'!$A$7:$A$87,MATCH(ROW()-ROW($A$27),'ECVET OVERVIEW'!$N$7:$N$87,0)),"")</f>
        <v/>
      </c>
      <c r="H37" s="165" t="str">
        <f>IF(G37="","",VLOOKUP(G37,'LOs'' names'!$A$6:$B$87,2,0))</f>
        <v/>
      </c>
      <c r="I37" s="36"/>
      <c r="J37" s="164" t="str">
        <f>IFERROR(INDEX('ECVET OVERVIEW'!$A$7:$A$87,MATCH(ROW()-ROW($A$27),'ECVET OVERVIEW'!$P$7:$P$87,0)),"")</f>
        <v/>
      </c>
      <c r="K37" s="165" t="str">
        <f>IF(J37="","",VLOOKUP(J37,'LOs'' names'!$A$6:$B$87,2,0))</f>
        <v/>
      </c>
    </row>
    <row r="38" spans="1:11" x14ac:dyDescent="0.35">
      <c r="A38" s="164" t="str">
        <f>IFERROR(INDEX('ECVET OVERVIEW'!$A$7:$A$87,MATCH(ROW()-ROW($A$27),'ECVET OVERVIEW'!$J$7:$J$87,0)),"")</f>
        <v/>
      </c>
      <c r="B38" s="165" t="str">
        <f>IF(A38="","",VLOOKUP(A38,'LOs'' names'!$A$6:$B$86,2,0))</f>
        <v/>
      </c>
      <c r="C38" s="36"/>
      <c r="D38" s="164" t="str">
        <f>IFERROR(INDEX('ECVET OVERVIEW'!$A$7:$A$87,MATCH(ROW()-ROW($A$27),'ECVET OVERVIEW'!$L$7:$L$87,0)),"")</f>
        <v/>
      </c>
      <c r="E38" s="165" t="str">
        <f>IF(D38="","",VLOOKUP(D38,'LOs'' names'!$A$6:$B$87,2,0))</f>
        <v/>
      </c>
      <c r="F38" s="36"/>
      <c r="G38" s="164" t="str">
        <f>IFERROR(INDEX('ECVET OVERVIEW'!$A$7:$A$87,MATCH(ROW()-ROW($A$27),'ECVET OVERVIEW'!$N$7:$N$87,0)),"")</f>
        <v/>
      </c>
      <c r="H38" s="165" t="str">
        <f>IF(G38="","",VLOOKUP(G38,'LOs'' names'!$A$6:$B$87,2,0))</f>
        <v/>
      </c>
      <c r="I38" s="36"/>
      <c r="J38" s="164" t="str">
        <f>IFERROR(INDEX('ECVET OVERVIEW'!$A$7:$A$87,MATCH(ROW()-ROW($A$27),'ECVET OVERVIEW'!$P$7:$P$87,0)),"")</f>
        <v/>
      </c>
      <c r="K38" s="165" t="str">
        <f>IF(J38="","",VLOOKUP(J38,'LOs'' names'!$A$6:$B$87,2,0))</f>
        <v/>
      </c>
    </row>
    <row r="39" spans="1:11" x14ac:dyDescent="0.35">
      <c r="A39" s="164" t="str">
        <f>IFERROR(INDEX('ECVET OVERVIEW'!$A$7:$A$87,MATCH(ROW()-ROW($A$27),'ECVET OVERVIEW'!$J$7:$J$87,0)),"")</f>
        <v/>
      </c>
      <c r="B39" s="165" t="str">
        <f>IF(A39="","",VLOOKUP(A39,'LOs'' names'!$A$6:$B$86,2,0))</f>
        <v/>
      </c>
      <c r="C39" s="36"/>
      <c r="D39" s="164" t="str">
        <f>IFERROR(INDEX('ECVET OVERVIEW'!$A$7:$A$87,MATCH(ROW()-ROW($A$27),'ECVET OVERVIEW'!$L$7:$L$87,0)),"")</f>
        <v/>
      </c>
      <c r="E39" s="165" t="str">
        <f>IF(D39="","",VLOOKUP(D39,'LOs'' names'!$A$6:$B$87,2,0))</f>
        <v/>
      </c>
      <c r="F39" s="36"/>
      <c r="G39" s="164" t="str">
        <f>IFERROR(INDEX('ECVET OVERVIEW'!$A$7:$A$87,MATCH(ROW()-ROW($A$27),'ECVET OVERVIEW'!$N$7:$N$87,0)),"")</f>
        <v/>
      </c>
      <c r="H39" s="165" t="str">
        <f>IF(G39="","",VLOOKUP(G39,'LOs'' names'!$A$6:$B$87,2,0))</f>
        <v/>
      </c>
      <c r="I39" s="36"/>
      <c r="J39" s="164" t="str">
        <f>IFERROR(INDEX('ECVET OVERVIEW'!$A$7:$A$87,MATCH(ROW()-ROW($A$27),'ECVET OVERVIEW'!$P$7:$P$87,0)),"")</f>
        <v/>
      </c>
      <c r="K39" s="165" t="str">
        <f>IF(J39="","",VLOOKUP(J39,'LOs'' names'!$A$6:$B$87,2,0))</f>
        <v/>
      </c>
    </row>
    <row r="40" spans="1:11" x14ac:dyDescent="0.35">
      <c r="A40" s="164" t="str">
        <f>IFERROR(INDEX('ECVET OVERVIEW'!$A$7:$A$87,MATCH(ROW()-ROW($A$27),'ECVET OVERVIEW'!$J$7:$J$87,0)),"")</f>
        <v/>
      </c>
      <c r="B40" s="165" t="str">
        <f>IF(A40="","",VLOOKUP(A40,'LOs'' names'!$A$6:$B$86,2,0))</f>
        <v/>
      </c>
      <c r="C40" s="36"/>
      <c r="D40" s="164" t="str">
        <f>IFERROR(INDEX('ECVET OVERVIEW'!$A$7:$A$87,MATCH(ROW()-ROW($A$27),'ECVET OVERVIEW'!$L$7:$L$87,0)),"")</f>
        <v/>
      </c>
      <c r="E40" s="165" t="str">
        <f>IF(D40="","",VLOOKUP(D40,'LOs'' names'!$A$6:$B$87,2,0))</f>
        <v/>
      </c>
      <c r="F40" s="36"/>
      <c r="G40" s="164" t="str">
        <f>IFERROR(INDEX('ECVET OVERVIEW'!$A$7:$A$87,MATCH(ROW()-ROW($A$27),'ECVET OVERVIEW'!$N$7:$N$87,0)),"")</f>
        <v/>
      </c>
      <c r="H40" s="165" t="str">
        <f>IF(G40="","",VLOOKUP(G40,'LOs'' names'!$A$6:$B$87,2,0))</f>
        <v/>
      </c>
      <c r="I40" s="36"/>
      <c r="J40" s="164" t="str">
        <f>IFERROR(INDEX('ECVET OVERVIEW'!$A$7:$A$87,MATCH(ROW()-ROW($A$27),'ECVET OVERVIEW'!$P$7:$P$87,0)),"")</f>
        <v/>
      </c>
      <c r="K40" s="165" t="str">
        <f>IF(J40="","",VLOOKUP(J40,'LOs'' names'!$A$6:$B$87,2,0))</f>
        <v/>
      </c>
    </row>
    <row r="41" spans="1:11" x14ac:dyDescent="0.35">
      <c r="A41" s="164" t="str">
        <f>IFERROR(INDEX('ECVET OVERVIEW'!$A$7:$A$87,MATCH(ROW()-ROW($A$27),'ECVET OVERVIEW'!$J$7:$J$87,0)),"")</f>
        <v/>
      </c>
      <c r="B41" s="165" t="str">
        <f>IF(A41="","",VLOOKUP(A41,'LOs'' names'!$A$6:$B$86,2,0))</f>
        <v/>
      </c>
      <c r="C41" s="36"/>
      <c r="D41" s="164" t="str">
        <f>IFERROR(INDEX('ECVET OVERVIEW'!$A$7:$A$87,MATCH(ROW()-ROW($A$27),'ECVET OVERVIEW'!$L$7:$L$87,0)),"")</f>
        <v/>
      </c>
      <c r="E41" s="165" t="str">
        <f>IF(D41="","",VLOOKUP(D41,'LOs'' names'!$A$6:$B$87,2,0))</f>
        <v/>
      </c>
      <c r="F41" s="36"/>
      <c r="G41" s="164" t="str">
        <f>IFERROR(INDEX('ECVET OVERVIEW'!$A$7:$A$87,MATCH(ROW()-ROW($A$27),'ECVET OVERVIEW'!$N$7:$N$87,0)),"")</f>
        <v/>
      </c>
      <c r="H41" s="165" t="str">
        <f>IF(G41="","",VLOOKUP(G41,'LOs'' names'!$A$6:$B$87,2,0))</f>
        <v/>
      </c>
      <c r="I41" s="36"/>
      <c r="J41" s="164" t="str">
        <f>IFERROR(INDEX('ECVET OVERVIEW'!$A$7:$A$87,MATCH(ROW()-ROW($A$27),'ECVET OVERVIEW'!$P$7:$P$87,0)),"")</f>
        <v/>
      </c>
      <c r="K41" s="165" t="str">
        <f>IF(J41="","",VLOOKUP(J41,'LOs'' names'!$A$6:$B$87,2,0))</f>
        <v/>
      </c>
    </row>
    <row r="42" spans="1:11" x14ac:dyDescent="0.35">
      <c r="A42" s="164" t="str">
        <f>IFERROR(INDEX('ECVET OVERVIEW'!$A$7:$A$87,MATCH(ROW()-ROW($A$27),'ECVET OVERVIEW'!$J$7:$J$87,0)),"")</f>
        <v/>
      </c>
      <c r="B42" s="165" t="str">
        <f>IF(A42="","",VLOOKUP(A42,'LOs'' names'!$A$6:$B$86,2,0))</f>
        <v/>
      </c>
      <c r="C42" s="36"/>
      <c r="D42" s="164" t="str">
        <f>IFERROR(INDEX('ECVET OVERVIEW'!$A$7:$A$87,MATCH(ROW()-ROW($A$27),'ECVET OVERVIEW'!$L$7:$L$87,0)),"")</f>
        <v/>
      </c>
      <c r="E42" s="165" t="str">
        <f>IF(D42="","",VLOOKUP(D42,'LOs'' names'!$A$6:$B$87,2,0))</f>
        <v/>
      </c>
      <c r="F42" s="36"/>
      <c r="G42" s="164" t="str">
        <f>IFERROR(INDEX('ECVET OVERVIEW'!$A$7:$A$87,MATCH(ROW()-ROW($A$27),'ECVET OVERVIEW'!$N$7:$N$87,0)),"")</f>
        <v/>
      </c>
      <c r="H42" s="165" t="str">
        <f>IF(G42="","",VLOOKUP(G42,'LOs'' names'!$A$6:$B$87,2,0))</f>
        <v/>
      </c>
      <c r="I42" s="36"/>
      <c r="J42" s="164" t="str">
        <f>IFERROR(INDEX('ECVET OVERVIEW'!$A$7:$A$87,MATCH(ROW()-ROW($A$27),'ECVET OVERVIEW'!$P$7:$P$87,0)),"")</f>
        <v/>
      </c>
      <c r="K42" s="165" t="str">
        <f>IF(J42="","",VLOOKUP(J42,'LOs'' names'!$A$6:$B$87,2,0))</f>
        <v/>
      </c>
    </row>
    <row r="43" spans="1:11" x14ac:dyDescent="0.35">
      <c r="A43" s="164" t="str">
        <f>IFERROR(INDEX('ECVET OVERVIEW'!$A$7:$A$87,MATCH(ROW()-ROW($A$27),'ECVET OVERVIEW'!$J$7:$J$87,0)),"")</f>
        <v/>
      </c>
      <c r="B43" s="165" t="str">
        <f>IF(A43="","",VLOOKUP(A43,'LOs'' names'!$A$6:$B$86,2,0))</f>
        <v/>
      </c>
      <c r="C43" s="36"/>
      <c r="D43" s="164" t="str">
        <f>IFERROR(INDEX('ECVET OVERVIEW'!$A$7:$A$87,MATCH(ROW()-ROW($A$27),'ECVET OVERVIEW'!$L$7:$L$87,0)),"")</f>
        <v/>
      </c>
      <c r="E43" s="165" t="str">
        <f>IF(D43="","",VLOOKUP(D43,'LOs'' names'!$A$6:$B$87,2,0))</f>
        <v/>
      </c>
      <c r="F43" s="36"/>
      <c r="G43" s="164" t="str">
        <f>IFERROR(INDEX('ECVET OVERVIEW'!$A$7:$A$87,MATCH(ROW()-ROW($A$27),'ECVET OVERVIEW'!$N$7:$N$87,0)),"")</f>
        <v/>
      </c>
      <c r="H43" s="165" t="str">
        <f>IF(G43="","",VLOOKUP(G43,'LOs'' names'!$A$6:$B$87,2,0))</f>
        <v/>
      </c>
      <c r="I43" s="36"/>
      <c r="J43" s="164" t="str">
        <f>IFERROR(INDEX('ECVET OVERVIEW'!$A$7:$A$87,MATCH(ROW()-ROW($A$27),'ECVET OVERVIEW'!$P$7:$P$87,0)),"")</f>
        <v/>
      </c>
      <c r="K43" s="165" t="str">
        <f>IF(J43="","",VLOOKUP(J43,'LOs'' names'!$A$6:$B$87,2,0))</f>
        <v/>
      </c>
    </row>
    <row r="44" spans="1:11" x14ac:dyDescent="0.35">
      <c r="A44" s="164" t="str">
        <f>IFERROR(INDEX('ECVET OVERVIEW'!$A$7:$A$87,MATCH(ROW()-ROW($A$27),'ECVET OVERVIEW'!$J$7:$J$87,0)),"")</f>
        <v/>
      </c>
      <c r="B44" s="165" t="str">
        <f>IF(A44="","",VLOOKUP(A44,'LOs'' names'!$A$6:$B$86,2,0))</f>
        <v/>
      </c>
      <c r="C44" s="36"/>
      <c r="D44" s="164" t="str">
        <f>IFERROR(INDEX('ECVET OVERVIEW'!$A$7:$A$87,MATCH(ROW()-ROW($A$27),'ECVET OVERVIEW'!$L$7:$L$87,0)),"")</f>
        <v/>
      </c>
      <c r="E44" s="165" t="str">
        <f>IF(D44="","",VLOOKUP(D44,'LOs'' names'!$A$6:$B$87,2,0))</f>
        <v/>
      </c>
      <c r="F44" s="36"/>
      <c r="G44" s="164" t="str">
        <f>IFERROR(INDEX('ECVET OVERVIEW'!$A$7:$A$87,MATCH(ROW()-ROW($A$27),'ECVET OVERVIEW'!$N$7:$N$87,0)),"")</f>
        <v/>
      </c>
      <c r="H44" s="165" t="str">
        <f>IF(G44="","",VLOOKUP(G44,'LOs'' names'!$A$6:$B$87,2,0))</f>
        <v/>
      </c>
      <c r="I44" s="36"/>
      <c r="J44" s="164" t="str">
        <f>IFERROR(INDEX('ECVET OVERVIEW'!$A$7:$A$87,MATCH(ROW()-ROW($A$27),'ECVET OVERVIEW'!$P$7:$P$87,0)),"")</f>
        <v/>
      </c>
      <c r="K44" s="165" t="str">
        <f>IF(J44="","",VLOOKUP(J44,'LOs'' names'!$A$6:$B$87,2,0))</f>
        <v/>
      </c>
    </row>
    <row r="45" spans="1:11" x14ac:dyDescent="0.35">
      <c r="A45" s="164" t="str">
        <f>IFERROR(INDEX('ECVET OVERVIEW'!$A$7:$A$87,MATCH(ROW()-ROW($A$27),'ECVET OVERVIEW'!$J$7:$J$87,0)),"")</f>
        <v/>
      </c>
      <c r="B45" s="165" t="str">
        <f>IF(A45="","",VLOOKUP(A45,'LOs'' names'!$A$6:$B$86,2,0))</f>
        <v/>
      </c>
      <c r="C45" s="36"/>
      <c r="D45" s="164" t="str">
        <f>IFERROR(INDEX('ECVET OVERVIEW'!$A$7:$A$87,MATCH(ROW()-ROW($A$27),'ECVET OVERVIEW'!$L$7:$L$87,0)),"")</f>
        <v/>
      </c>
      <c r="E45" s="165" t="str">
        <f>IF(D45="","",VLOOKUP(D45,'LOs'' names'!$A$6:$B$87,2,0))</f>
        <v/>
      </c>
      <c r="F45" s="36"/>
      <c r="G45" s="164" t="str">
        <f>IFERROR(INDEX('ECVET OVERVIEW'!$A$7:$A$87,MATCH(ROW()-ROW($A$27),'ECVET OVERVIEW'!$N$7:$N$87,0)),"")</f>
        <v/>
      </c>
      <c r="H45" s="165" t="str">
        <f>IF(G45="","",VLOOKUP(G45,'LOs'' names'!$A$6:$B$87,2,0))</f>
        <v/>
      </c>
      <c r="I45" s="36"/>
      <c r="J45" s="164" t="str">
        <f>IFERROR(INDEX('ECVET OVERVIEW'!$A$7:$A$87,MATCH(ROW()-ROW($A$27),'ECVET OVERVIEW'!$P$7:$P$87,0)),"")</f>
        <v/>
      </c>
      <c r="K45" s="165" t="str">
        <f>IF(J45="","",VLOOKUP(J45,'LOs'' names'!$A$6:$B$87,2,0))</f>
        <v/>
      </c>
    </row>
    <row r="46" spans="1:11" x14ac:dyDescent="0.35">
      <c r="A46" s="164" t="str">
        <f>IFERROR(INDEX('ECVET OVERVIEW'!$A$7:$A$87,MATCH(ROW()-ROW($A$27),'ECVET OVERVIEW'!$J$7:$J$87,0)),"")</f>
        <v/>
      </c>
      <c r="B46" s="165" t="str">
        <f>IF(A46="","",VLOOKUP(A46,'LOs'' names'!$A$6:$B$86,2,0))</f>
        <v/>
      </c>
      <c r="C46" s="36"/>
      <c r="D46" s="164" t="str">
        <f>IFERROR(INDEX('ECVET OVERVIEW'!$A$7:$A$87,MATCH(ROW()-ROW($A$27),'ECVET OVERVIEW'!$L$7:$L$87,0)),"")</f>
        <v/>
      </c>
      <c r="E46" s="165" t="str">
        <f>IF(D46="","",VLOOKUP(D46,'LOs'' names'!$A$6:$B$87,2,0))</f>
        <v/>
      </c>
      <c r="F46" s="36"/>
      <c r="G46" s="164" t="str">
        <f>IFERROR(INDEX('ECVET OVERVIEW'!$A$7:$A$87,MATCH(ROW()-ROW($A$27),'ECVET OVERVIEW'!$N$7:$N$87,0)),"")</f>
        <v/>
      </c>
      <c r="H46" s="165" t="str">
        <f>IF(G46="","",VLOOKUP(G46,'LOs'' names'!$A$6:$B$87,2,0))</f>
        <v/>
      </c>
      <c r="I46" s="36"/>
      <c r="J46" s="164" t="str">
        <f>IFERROR(INDEX('ECVET OVERVIEW'!$A$7:$A$87,MATCH(ROW()-ROW($A$27),'ECVET OVERVIEW'!$P$7:$P$87,0)),"")</f>
        <v/>
      </c>
      <c r="K46" s="165" t="str">
        <f>IF(J46="","",VLOOKUP(J46,'LOs'' names'!$A$6:$B$87,2,0))</f>
        <v/>
      </c>
    </row>
    <row r="47" spans="1:11" x14ac:dyDescent="0.35">
      <c r="A47" s="164" t="str">
        <f>IFERROR(INDEX('ECVET OVERVIEW'!$A$7:$A$87,MATCH(ROW()-ROW($A$27),'ECVET OVERVIEW'!$J$7:$J$87,0)),"")</f>
        <v/>
      </c>
      <c r="B47" s="165" t="str">
        <f>IF(A47="","",VLOOKUP(A47,'LOs'' names'!$A$6:$B$86,2,0))</f>
        <v/>
      </c>
      <c r="C47" s="36"/>
      <c r="D47" s="164" t="str">
        <f>IFERROR(INDEX('ECVET OVERVIEW'!$A$7:$A$87,MATCH(ROW()-ROW($A$27),'ECVET OVERVIEW'!$L$7:$L$87,0)),"")</f>
        <v/>
      </c>
      <c r="E47" s="165" t="str">
        <f>IF(D47="","",VLOOKUP(D47,'LOs'' names'!$A$6:$B$87,2,0))</f>
        <v/>
      </c>
      <c r="F47" s="36"/>
      <c r="G47" s="164" t="str">
        <f>IFERROR(INDEX('ECVET OVERVIEW'!$A$7:$A$87,MATCH(ROW()-ROW($A$27),'ECVET OVERVIEW'!$N$7:$N$87,0)),"")</f>
        <v/>
      </c>
      <c r="H47" s="165" t="str">
        <f>IF(G47="","",VLOOKUP(G47,'LOs'' names'!$A$6:$B$87,2,0))</f>
        <v/>
      </c>
      <c r="I47" s="36"/>
      <c r="J47" s="164" t="str">
        <f>IFERROR(INDEX('ECVET OVERVIEW'!$A$7:$A$87,MATCH(ROW()-ROW($A$27),'ECVET OVERVIEW'!$P$7:$P$87,0)),"")</f>
        <v/>
      </c>
      <c r="K47" s="165" t="str">
        <f>IF(J47="","",VLOOKUP(J47,'LOs'' names'!$A$6:$B$87,2,0))</f>
        <v/>
      </c>
    </row>
    <row r="48" spans="1:11" x14ac:dyDescent="0.35">
      <c r="A48" s="164" t="str">
        <f>IFERROR(INDEX('ECVET OVERVIEW'!$A$7:$A$87,MATCH(ROW()-ROW($A$27),'ECVET OVERVIEW'!$J$7:$J$87,0)),"")</f>
        <v/>
      </c>
      <c r="B48" s="165" t="str">
        <f>IF(A48="","",VLOOKUP(A48,'LOs'' names'!$A$6:$B$86,2,0))</f>
        <v/>
      </c>
      <c r="C48" s="36"/>
      <c r="D48" s="164" t="str">
        <f>IFERROR(INDEX('ECVET OVERVIEW'!$A$7:$A$87,MATCH(ROW()-ROW($A$27),'ECVET OVERVIEW'!$L$7:$L$87,0)),"")</f>
        <v/>
      </c>
      <c r="E48" s="165" t="str">
        <f>IF(D48="","",VLOOKUP(D48,'LOs'' names'!$A$6:$B$87,2,0))</f>
        <v/>
      </c>
      <c r="F48" s="36"/>
      <c r="G48" s="164" t="str">
        <f>IFERROR(INDEX('ECVET OVERVIEW'!$A$7:$A$87,MATCH(ROW()-ROW($A$27),'ECVET OVERVIEW'!$N$7:$N$87,0)),"")</f>
        <v/>
      </c>
      <c r="H48" s="165" t="str">
        <f>IF(G48="","",VLOOKUP(G48,'LOs'' names'!$A$6:$B$87,2,0))</f>
        <v/>
      </c>
      <c r="I48" s="36"/>
      <c r="J48" s="164" t="str">
        <f>IFERROR(INDEX('ECVET OVERVIEW'!$A$7:$A$87,MATCH(ROW()-ROW($A$27),'ECVET OVERVIEW'!$P$7:$P$87,0)),"")</f>
        <v/>
      </c>
      <c r="K48" s="165" t="str">
        <f>IF(J48="","",VLOOKUP(J48,'LOs'' names'!$A$6:$B$87,2,0))</f>
        <v/>
      </c>
    </row>
    <row r="49" spans="1:11" ht="15" thickBot="1" x14ac:dyDescent="0.4"/>
    <row r="50" spans="1:11" ht="16" thickBot="1" x14ac:dyDescent="0.4">
      <c r="A50" s="31" t="s">
        <v>20</v>
      </c>
      <c r="B50" s="65" t="s">
        <v>200</v>
      </c>
      <c r="D50" s="31" t="s">
        <v>21</v>
      </c>
      <c r="E50" s="65" t="s">
        <v>201</v>
      </c>
      <c r="G50" s="31" t="s">
        <v>242</v>
      </c>
      <c r="H50" s="65" t="s">
        <v>247</v>
      </c>
      <c r="J50" s="31" t="s">
        <v>243</v>
      </c>
      <c r="K50" s="65" t="s">
        <v>248</v>
      </c>
    </row>
    <row r="51" spans="1:11" ht="58" x14ac:dyDescent="0.35">
      <c r="A51" s="164" t="str">
        <f>IFERROR(INDEX('ECVET OVERVIEW'!$A$7:$A$87,MATCH(ROW()-ROW($A$50),'ECVET OVERVIEW'!$R$7:$R$87,0)),"")</f>
        <v>LO2-A-B-1</v>
      </c>
      <c r="B51" s="165" t="str">
        <f>IF(A51="","",VLOOKUP(A51,'LOs'' names'!$A$6:$B$86,2,0))</f>
        <v>Understand the impact of nutrition on development of diseases and human metabolism in a life-course approach and vice versa</v>
      </c>
      <c r="C51" s="36"/>
      <c r="D51" s="165" t="str">
        <f>IFERROR(INDEX('ECVET OVERVIEW'!$A$7:$A$87,MATCH(ROW()-ROW($A$50),'ECVET OVERVIEW'!$T$7:$T$87,0)),"")</f>
        <v>LO2-A-B-2</v>
      </c>
      <c r="E51" s="165" t="str">
        <f>IF(D51="","",VLOOKUP(D51,'LOs'' names'!$A$6:$B$87,2,0))</f>
        <v>Know basics in physiology of taste/smell, be aware of how different conditions affect taste/smell and of possible clients' food intake needs with respect to taste/smell deterioration, and detect these needs in collaboration with health professionals</v>
      </c>
      <c r="G51" s="165" t="str">
        <f>IFERROR(INDEX('ECVET OVERVIEW'!$A$7:$A$87,MATCH(ROW()-ROW($A$50),'ECVET OVERVIEW'!$V$7:$V$87,0)),"")</f>
        <v>LO2-A-B-3</v>
      </c>
      <c r="H51" s="165" t="str">
        <f>IF(G51="","",VLOOKUP(G51,'LOs'' names'!$A$6:$B$87,2,0))</f>
        <v>Be aware of the naub swallowing problems which raise the need for adapted food and be able to tackle these problems and conditions in daily work in collaboration with health professionals</v>
      </c>
      <c r="J51" s="165" t="str">
        <f>IFERROR(INDEX('ECVET OVERVIEW'!$A$7:$A$87,MATCH(ROW()-ROW($A$50),'ECVET OVERVIEW'!$X$7:$X$87,0)),"")</f>
        <v>LO2-C-D-0</v>
      </c>
      <c r="K51" s="165" t="str">
        <f>IF(J51="","",VLOOKUP(J51,'LOs'' names'!$A$6:$B$87,2,0))</f>
        <v>Know and understand the concepts of 'Primary Food Care', 'Gastrology' and 'Gastro-engineering' in healthcare and their role to promote active and healthy ageing, is aware of the main characteristics of the CGE professional profile, of what a "gastrological intervention" implies and of the main "gastrological tools" a CGE can rely on</v>
      </c>
    </row>
    <row r="52" spans="1:11" ht="43.5" x14ac:dyDescent="0.35">
      <c r="A52" s="164" t="str">
        <f>IFERROR(INDEX('ECVET OVERVIEW'!$A$7:$A$87,MATCH(ROW()-ROW($A$50),'ECVET OVERVIEW'!$R$7:$R$87,0)),"")</f>
        <v>LO3-B-2</v>
      </c>
      <c r="B52" s="165" t="str">
        <f>IF(A52="","",VLOOKUP(A52,'LOs'' names'!$A$6:$B$86,2,0))</f>
        <v>Adjust baseline menus to satisfy individual preference and needs</v>
      </c>
      <c r="C52" s="36"/>
      <c r="D52" s="165" t="str">
        <f>IFERROR(INDEX('ECVET OVERVIEW'!$A$7:$A$87,MATCH(ROW()-ROW($A$50),'ECVET OVERVIEW'!$T$7:$T$87,0)),"")</f>
        <v>LO3-B-1</v>
      </c>
      <c r="E52" s="165" t="str">
        <f>IF(D52="","",VLOOKUP(D52,'LOs'' names'!$A$6:$B$87,2,0))</f>
        <v>Collaborate to create standardized menu plans, grounded on disease adapted meals, starting from clients' needs assessment and in collaboration with health professionals</v>
      </c>
      <c r="G52" s="165" t="str">
        <f>IFERROR(INDEX('ECVET OVERVIEW'!$A$7:$A$87,MATCH(ROW()-ROW($A$50),'ECVET OVERVIEW'!$V$7:$V$87,0)),"")</f>
        <v>LO3-A-2</v>
      </c>
      <c r="H52" s="165" t="str">
        <f>IF(G52="","",VLOOKUP(G52,'LOs'' names'!$A$6:$B$87,2,0))</f>
        <v>Follow food trends, try out new mwals/recipes and evaluate the trial phase in terms of its feasibility in the business/service, also in collaboration with actors external to the kitchen/institution</v>
      </c>
      <c r="J52" s="165" t="str">
        <f>IFERROR(INDEX('ECVET OVERVIEW'!$A$7:$A$87,MATCH(ROW()-ROW($A$50),'ECVET OVERVIEW'!$X$7:$X$87,0)),"")</f>
        <v>LO3-A-1</v>
      </c>
      <c r="K52" s="165" t="str">
        <f>IF(J52="","",VLOOKUP(J52,'LOs'' names'!$A$6:$B$87,2,0))</f>
        <v>Understand cultural, religious or other trending food choiches, recognize their impact on meals and cooking and adapt dishes considering them</v>
      </c>
    </row>
    <row r="53" spans="1:11" ht="29" x14ac:dyDescent="0.35">
      <c r="A53" s="164" t="str">
        <f>IFERROR(INDEX('ECVET OVERVIEW'!$A$7:$A$87,MATCH(ROW()-ROW($A$50),'ECVET OVERVIEW'!$R$7:$R$87,0)),"")</f>
        <v>LO4-D-3</v>
      </c>
      <c r="B53" s="165" t="str">
        <f>IF(A53="","",VLOOKUP(A53,'LOs'' names'!$A$6:$B$86,2,0))</f>
        <v>Align workstations in the kitchen with the requirements of the individual kitchen stations</v>
      </c>
      <c r="C53" s="36"/>
      <c r="D53" s="165" t="str">
        <f>IFERROR(INDEX('ECVET OVERVIEW'!$A$7:$A$87,MATCH(ROW()-ROW($A$50),'ECVET OVERVIEW'!$T$7:$T$87,0)),"")</f>
        <v>LO5-A-B-1</v>
      </c>
      <c r="E53" s="165" t="str">
        <f>IF(D53="","",VLOOKUP(D53,'LOs'' names'!$A$6:$B$87,2,0))</f>
        <v>Comply and monitor compliance with HACCP and with natiional and local hygiene quality standards in the preparation, storing, delivering and discarding food and beverages</v>
      </c>
      <c r="G53" s="165" t="str">
        <f>IFERROR(INDEX('ECVET OVERVIEW'!$A$7:$A$87,MATCH(ROW()-ROW($A$50),'ECVET OVERVIEW'!$V$7:$V$87,0)),"")</f>
        <v>LO5-A-B-2</v>
      </c>
      <c r="H53" s="165" t="str">
        <f>IF(G53="","",VLOOKUP(G53,'LOs'' names'!$A$6:$B$87,2,0))</f>
        <v>Understand the risk of common foodborne diseases and the main causes of food deterioration; apply this knowledge to food safety</v>
      </c>
      <c r="J53" s="165" t="str">
        <f>IFERROR(INDEX('ECVET OVERVIEW'!$A$7:$A$87,MATCH(ROW()-ROW($A$50),'ECVET OVERVIEW'!$X$7:$X$87,0)),"")</f>
        <v>LO5-A-B-3</v>
      </c>
      <c r="K53" s="165" t="str">
        <f>IF(J53="","",VLOOKUP(J53,'LOs'' names'!$A$6:$B$87,2,0))</f>
        <v>Create instructions for staff about the measures to implement in order to comply with safety, hygiene and quality standards and laws and properly document implemented measuresm</v>
      </c>
    </row>
    <row r="54" spans="1:11" ht="58" x14ac:dyDescent="0.35">
      <c r="A54" s="164" t="str">
        <f>IFERROR(INDEX('ECVET OVERVIEW'!$A$7:$A$87,MATCH(ROW()-ROW($A$50),'ECVET OVERVIEW'!$R$7:$R$87,0)),"")</f>
        <v>LO6-C-2</v>
      </c>
      <c r="B54" s="165" t="str">
        <f>IF(A54="","",VLOOKUP(A54,'LOs'' names'!$A$6:$B$86,2,0))</f>
        <v>Recognize the model diets (vegan, vegetarian, zone diet, Mediterranean diet…) and be able to prepare dishes according to them, also developing innovative solutions and creating new combinations of ingredients</v>
      </c>
      <c r="C54" s="36"/>
      <c r="D54" s="165" t="str">
        <f>IFERROR(INDEX('ECVET OVERVIEW'!$A$7:$A$87,MATCH(ROW()-ROW($A$50),'ECVET OVERVIEW'!$T$7:$T$87,0)),"")</f>
        <v>LO6-C-1</v>
      </c>
      <c r="E54" s="165" t="str">
        <f>IF(D54="","",VLOOKUP(D54,'LOs'' names'!$A$6:$B$87,2,0))</f>
        <v>Design menus and a la carte dishes and apply proper food preparation and cooking techniques, also developing innovative solutions, for different food forms and diets and respect cultures and religions (e.g. vegetarians, vegans, gluten-free, allergy sufferers, people with food intolerances, diabetes, hypertension, etc.)</v>
      </c>
      <c r="G54" s="165" t="str">
        <f>IFERROR(INDEX('ECVET OVERVIEW'!$A$7:$A$87,MATCH(ROW()-ROW($A$50),'ECVET OVERVIEW'!$V$7:$V$87,0)),"")</f>
        <v>LO6-A-B-5</v>
      </c>
      <c r="H54" s="165" t="str">
        <f>IF(G54="","",VLOOKUP(G54,'LOs'' names'!$A$6:$B$87,2,0))</f>
        <v>Prepare the decoration and serving plan in collaboration with the service team</v>
      </c>
      <c r="J54" s="165" t="str">
        <f>IFERROR(INDEX('ECVET OVERVIEW'!$A$7:$A$87,MATCH(ROW()-ROW($A$50),'ECVET OVERVIEW'!$X$7:$X$87,0)),"")</f>
        <v>LO6-A-B-4</v>
      </c>
      <c r="K54" s="165" t="str">
        <f>IF(J54="","",VLOOKUP(J54,'LOs'' names'!$A$6:$B$87,2,0))</f>
        <v>Prepare beverage recommendations for all dishes and communicate them to the service team</v>
      </c>
    </row>
    <row r="55" spans="1:11" ht="29" x14ac:dyDescent="0.35">
      <c r="A55" s="164" t="str">
        <f>IFERROR(INDEX('ECVET OVERVIEW'!$A$7:$A$87,MATCH(ROW()-ROW($A$50),'ECVET OVERVIEW'!$R$7:$R$87,0)),"")</f>
        <v>LO7-D-3</v>
      </c>
      <c r="B55" s="165" t="str">
        <f>IF(A55="","",VLOOKUP(A55,'LOs'' names'!$A$6:$B$86,2,0))</f>
        <v>Prioritize organize and follow up goals implementation, team up with others to pursue ideas and learn from experience</v>
      </c>
      <c r="C55" s="36"/>
      <c r="D55" s="165" t="str">
        <f>IFERROR(INDEX('ECVET OVERVIEW'!$A$7:$A$87,MATCH(ROW()-ROW($A$50),'ECVET OVERVIEW'!$T$7:$T$87,0)),"")</f>
        <v>LO7-E-1</v>
      </c>
      <c r="E55" s="165" t="str">
        <f>IF(D55="","",VLOOKUP(D55,'LOs'' names'!$A$6:$B$87,2,0))</f>
        <v>Browse, search, filter and manage data, information and digital content, evaluating them according to the specific context of application</v>
      </c>
      <c r="G55" s="165" t="str">
        <f>IFERROR(INDEX('ECVET OVERVIEW'!$A$7:$A$87,MATCH(ROW()-ROW($A$50),'ECVET OVERVIEW'!$V$7:$V$87,0)),"")</f>
        <v>LO7-E-2</v>
      </c>
      <c r="H55" s="165" t="str">
        <f>IF(G55="","",VLOOKUP(G55,'LOs'' names'!$A$6:$B$87,2,0))</f>
        <v>Interact, share and collaborate through variety of digital technologies and select appropriate digital communication means for a given context</v>
      </c>
      <c r="J55" s="165" t="str">
        <f>IFERROR(INDEX('ECVET OVERVIEW'!$A$7:$A$87,MATCH(ROW()-ROW($A$50),'ECVET OVERVIEW'!$X$7:$X$87,0)),"")</f>
        <v>LO7-E-3</v>
      </c>
      <c r="K55" s="165" t="str">
        <f>IF(J55="","",VLOOKUP(J55,'LOs'' names'!$A$6:$B$87,2,0))</f>
        <v>Know the main privacy issues and protect his/her own end users' personal data and privacy in digital environments</v>
      </c>
    </row>
    <row r="56" spans="1:11" x14ac:dyDescent="0.35">
      <c r="A56" s="164" t="str">
        <f>IFERROR(INDEX('ECVET OVERVIEW'!$A$7:$A$87,MATCH(ROW()-ROW($A$50),'ECVET OVERVIEW'!$R$7:$R$87,0)),"")</f>
        <v/>
      </c>
      <c r="B56" s="165" t="str">
        <f>IF(A56="","",VLOOKUP(A56,'LOs'' names'!$A$6:$B$86,2,0))</f>
        <v/>
      </c>
      <c r="C56" s="36"/>
      <c r="D56" s="165" t="str">
        <f>IFERROR(INDEX('ECVET OVERVIEW'!$A$7:$A$87,MATCH(ROW()-ROW($A$50),'ECVET OVERVIEW'!$T$7:$T$87,0)),"")</f>
        <v/>
      </c>
      <c r="E56" s="165" t="str">
        <f>IF(D56="","",VLOOKUP(D56,'LOs'' names'!$A$6:$B$87,2,0))</f>
        <v/>
      </c>
      <c r="G56" s="165" t="str">
        <f>IFERROR(INDEX('ECVET OVERVIEW'!$A$7:$A$87,MATCH(ROW()-ROW($A$50),'ECVET OVERVIEW'!$V$7:$V$87,0)),"")</f>
        <v/>
      </c>
      <c r="H56" s="165" t="str">
        <f>IF(G56="","",VLOOKUP(G56,'LOs'' names'!$A$6:$B$87,2,0))</f>
        <v/>
      </c>
      <c r="J56" s="165" t="str">
        <f>IFERROR(INDEX('ECVET OVERVIEW'!$A$7:$A$87,MATCH(ROW()-ROW($A$50),'ECVET OVERVIEW'!$X$7:$X$87,0)),"")</f>
        <v/>
      </c>
      <c r="K56" s="165" t="str">
        <f>IF(J56="","",VLOOKUP(J56,'LOs'' names'!$A$6:$B$87,2,0))</f>
        <v/>
      </c>
    </row>
    <row r="57" spans="1:11" x14ac:dyDescent="0.35">
      <c r="A57" s="164" t="str">
        <f>IFERROR(INDEX('ECVET OVERVIEW'!$A$7:$A$87,MATCH(ROW()-ROW($A$50),'ECVET OVERVIEW'!$R$7:$R$87,0)),"")</f>
        <v/>
      </c>
      <c r="B57" s="165" t="str">
        <f>IF(A57="","",VLOOKUP(A57,'LOs'' names'!$A$6:$B$86,2,0))</f>
        <v/>
      </c>
      <c r="C57" s="36"/>
      <c r="D57" s="165" t="str">
        <f>IFERROR(INDEX('ECVET OVERVIEW'!$A$7:$A$87,MATCH(ROW()-ROW($A$50),'ECVET OVERVIEW'!$T$7:$T$87,0)),"")</f>
        <v/>
      </c>
      <c r="E57" s="165" t="str">
        <f>IF(D57="","",VLOOKUP(D57,'LOs'' names'!$A$6:$B$87,2,0))</f>
        <v/>
      </c>
      <c r="G57" s="165" t="str">
        <f>IFERROR(INDEX('ECVET OVERVIEW'!$A$7:$A$87,MATCH(ROW()-ROW($A$50),'ECVET OVERVIEW'!$V$7:$V$87,0)),"")</f>
        <v/>
      </c>
      <c r="H57" s="165" t="str">
        <f>IF(G57="","",VLOOKUP(G57,'LOs'' names'!$A$6:$B$87,2,0))</f>
        <v/>
      </c>
      <c r="J57" s="165" t="str">
        <f>IFERROR(INDEX('ECVET OVERVIEW'!$A$7:$A$87,MATCH(ROW()-ROW($A$50),'ECVET OVERVIEW'!$X$7:$X$87,0)),"")</f>
        <v/>
      </c>
      <c r="K57" s="165" t="str">
        <f>IF(J57="","",VLOOKUP(J57,'LOs'' names'!$A$6:$B$87,2,0))</f>
        <v/>
      </c>
    </row>
    <row r="58" spans="1:11" x14ac:dyDescent="0.35">
      <c r="A58" s="164" t="str">
        <f>IFERROR(INDEX('ECVET OVERVIEW'!$A$7:$A$87,MATCH(ROW()-ROW($A$50),'ECVET OVERVIEW'!$R$7:$R$87,0)),"")</f>
        <v/>
      </c>
      <c r="B58" s="165" t="str">
        <f>IF(A58="","",VLOOKUP(A58,'LOs'' names'!$A$6:$B$86,2,0))</f>
        <v/>
      </c>
      <c r="C58" s="36"/>
      <c r="D58" s="165" t="str">
        <f>IFERROR(INDEX('ECVET OVERVIEW'!$A$7:$A$87,MATCH(ROW()-ROW($A$50),'ECVET OVERVIEW'!$T$7:$T$87,0)),"")</f>
        <v/>
      </c>
      <c r="E58" s="165" t="str">
        <f>IF(D58="","",VLOOKUP(D58,'LOs'' names'!$A$6:$B$87,2,0))</f>
        <v/>
      </c>
      <c r="G58" s="165" t="str">
        <f>IFERROR(INDEX('ECVET OVERVIEW'!$A$7:$A$87,MATCH(ROW()-ROW($A$50),'ECVET OVERVIEW'!$V$7:$V$87,0)),"")</f>
        <v/>
      </c>
      <c r="H58" s="165" t="str">
        <f>IF(G58="","",VLOOKUP(G58,'LOs'' names'!$A$6:$B$87,2,0))</f>
        <v/>
      </c>
      <c r="J58" s="165" t="str">
        <f>IFERROR(INDEX('ECVET OVERVIEW'!$A$7:$A$87,MATCH(ROW()-ROW($A$50),'ECVET OVERVIEW'!$X$7:$X$87,0)),"")</f>
        <v/>
      </c>
      <c r="K58" s="165" t="str">
        <f>IF(J58="","",VLOOKUP(J58,'LOs'' names'!$A$6:$B$87,2,0))</f>
        <v/>
      </c>
    </row>
    <row r="59" spans="1:11" x14ac:dyDescent="0.35">
      <c r="A59" s="164" t="str">
        <f>IFERROR(INDEX('ECVET OVERVIEW'!$A$7:$A$87,MATCH(ROW()-ROW($A$50),'ECVET OVERVIEW'!$R$7:$R$87,0)),"")</f>
        <v/>
      </c>
      <c r="B59" s="165" t="str">
        <f>IF(A59="","",VLOOKUP(A59,'LOs'' names'!$A$6:$B$86,2,0))</f>
        <v/>
      </c>
      <c r="C59" s="36"/>
      <c r="D59" s="165" t="str">
        <f>IFERROR(INDEX('ECVET OVERVIEW'!$A$7:$A$87,MATCH(ROW()-ROW($A$50),'ECVET OVERVIEW'!$T$7:$T$87,0)),"")</f>
        <v/>
      </c>
      <c r="E59" s="165" t="str">
        <f>IF(D59="","",VLOOKUP(D59,'LOs'' names'!$A$6:$B$87,2,0))</f>
        <v/>
      </c>
      <c r="G59" s="165" t="str">
        <f>IFERROR(INDEX('ECVET OVERVIEW'!$A$7:$A$87,MATCH(ROW()-ROW($A$50),'ECVET OVERVIEW'!$V$7:$V$87,0)),"")</f>
        <v/>
      </c>
      <c r="H59" s="165" t="str">
        <f>IF(G59="","",VLOOKUP(G59,'LOs'' names'!$A$6:$B$87,2,0))</f>
        <v/>
      </c>
      <c r="J59" s="165" t="str">
        <f>IFERROR(INDEX('ECVET OVERVIEW'!$A$7:$A$87,MATCH(ROW()-ROW($A$50),'ECVET OVERVIEW'!$X$7:$X$87,0)),"")</f>
        <v/>
      </c>
      <c r="K59" s="165" t="str">
        <f>IF(J59="","",VLOOKUP(J59,'LOs'' names'!$A$6:$B$87,2,0))</f>
        <v/>
      </c>
    </row>
    <row r="60" spans="1:11" x14ac:dyDescent="0.35">
      <c r="A60" s="164" t="str">
        <f>IFERROR(INDEX('ECVET OVERVIEW'!$A$7:$A$87,MATCH(ROW()-ROW($A$50),'ECVET OVERVIEW'!$R$7:$R$87,0)),"")</f>
        <v/>
      </c>
      <c r="B60" s="165" t="str">
        <f>IF(A60="","",VLOOKUP(A60,'LOs'' names'!$A$6:$B$86,2,0))</f>
        <v/>
      </c>
      <c r="C60" s="36"/>
      <c r="D60" s="165" t="str">
        <f>IFERROR(INDEX('ECVET OVERVIEW'!$A$7:$A$87,MATCH(ROW()-ROW($A$50),'ECVET OVERVIEW'!$T$7:$T$87,0)),"")</f>
        <v/>
      </c>
      <c r="E60" s="165" t="str">
        <f>IF(D60="","",VLOOKUP(D60,'LOs'' names'!$A$6:$B$87,2,0))</f>
        <v/>
      </c>
      <c r="G60" s="165" t="str">
        <f>IFERROR(INDEX('ECVET OVERVIEW'!$A$7:$A$87,MATCH(ROW()-ROW($A$50),'ECVET OVERVIEW'!$V$7:$V$87,0)),"")</f>
        <v/>
      </c>
      <c r="H60" s="165" t="str">
        <f>IF(G60="","",VLOOKUP(G60,'LOs'' names'!$A$6:$B$87,2,0))</f>
        <v/>
      </c>
      <c r="J60" s="165" t="str">
        <f>IFERROR(INDEX('ECVET OVERVIEW'!$A$7:$A$87,MATCH(ROW()-ROW($A$50),'ECVET OVERVIEW'!$X$7:$X$87,0)),"")</f>
        <v/>
      </c>
      <c r="K60" s="165" t="str">
        <f>IF(J60="","",VLOOKUP(J60,'LOs'' names'!$A$6:$B$87,2,0))</f>
        <v/>
      </c>
    </row>
    <row r="61" spans="1:11" x14ac:dyDescent="0.35">
      <c r="A61" s="164" t="str">
        <f>IFERROR(INDEX('ECVET OVERVIEW'!$A$7:$A$87,MATCH(ROW()-ROW($A$50),'ECVET OVERVIEW'!$R$7:$R$87,0)),"")</f>
        <v/>
      </c>
      <c r="B61" s="165" t="str">
        <f>IF(A61="","",VLOOKUP(A61,'LOs'' names'!$A$6:$B$86,2,0))</f>
        <v/>
      </c>
      <c r="C61" s="36"/>
      <c r="D61" s="165" t="str">
        <f>IFERROR(INDEX('ECVET OVERVIEW'!$A$7:$A$87,MATCH(ROW()-ROW($A$50),'ECVET OVERVIEW'!$T$7:$T$87,0)),"")</f>
        <v/>
      </c>
      <c r="E61" s="165" t="str">
        <f>IF(D61="","",VLOOKUP(D61,'LOs'' names'!$A$6:$B$87,2,0))</f>
        <v/>
      </c>
      <c r="G61" s="165" t="str">
        <f>IFERROR(INDEX('ECVET OVERVIEW'!$A$7:$A$87,MATCH(ROW()-ROW($A$50),'ECVET OVERVIEW'!$V$7:$V$87,0)),"")</f>
        <v/>
      </c>
      <c r="H61" s="165" t="str">
        <f>IF(G61="","",VLOOKUP(G61,'LOs'' names'!$A$6:$B$87,2,0))</f>
        <v/>
      </c>
      <c r="J61" s="165" t="str">
        <f>IFERROR(INDEX('ECVET OVERVIEW'!$A$7:$A$87,MATCH(ROW()-ROW($A$50),'ECVET OVERVIEW'!$X$7:$X$87,0)),"")</f>
        <v/>
      </c>
      <c r="K61" s="165" t="str">
        <f>IF(J61="","",VLOOKUP(J61,'LOs'' names'!$A$6:$B$87,2,0))</f>
        <v/>
      </c>
    </row>
    <row r="62" spans="1:11" x14ac:dyDescent="0.35">
      <c r="A62" s="164" t="str">
        <f>IFERROR(INDEX('ECVET OVERVIEW'!$A$7:$A$87,MATCH(ROW()-ROW($A$50),'ECVET OVERVIEW'!$R$7:$R$87,0)),"")</f>
        <v/>
      </c>
      <c r="B62" s="165" t="str">
        <f>IF(A62="","",VLOOKUP(A62,'LOs'' names'!$A$6:$B$86,2,0))</f>
        <v/>
      </c>
      <c r="C62" s="36"/>
      <c r="D62" s="165" t="str">
        <f>IFERROR(INDEX('ECVET OVERVIEW'!$A$7:$A$87,MATCH(ROW()-ROW($A$50),'ECVET OVERVIEW'!$T$7:$T$87,0)),"")</f>
        <v/>
      </c>
      <c r="E62" s="165" t="str">
        <f>IF(D62="","",VLOOKUP(D62,'LOs'' names'!$A$6:$B$87,2,0))</f>
        <v/>
      </c>
      <c r="G62" s="165" t="str">
        <f>IFERROR(INDEX('ECVET OVERVIEW'!$A$7:$A$87,MATCH(ROW()-ROW($A$50),'ECVET OVERVIEW'!$V$7:$V$87,0)),"")</f>
        <v/>
      </c>
      <c r="H62" s="165" t="str">
        <f>IF(G62="","",VLOOKUP(G62,'LOs'' names'!$A$6:$B$87,2,0))</f>
        <v/>
      </c>
      <c r="J62" s="165" t="str">
        <f>IFERROR(INDEX('ECVET OVERVIEW'!$A$7:$A$87,MATCH(ROW()-ROW($A$50),'ECVET OVERVIEW'!$X$7:$X$87,0)),"")</f>
        <v/>
      </c>
      <c r="K62" s="165" t="str">
        <f>IF(J62="","",VLOOKUP(J62,'LOs'' names'!$A$6:$B$87,2,0))</f>
        <v/>
      </c>
    </row>
    <row r="63" spans="1:11" x14ac:dyDescent="0.35">
      <c r="A63" s="164" t="str">
        <f>IFERROR(INDEX('ECVET OVERVIEW'!$A$7:$A$87,MATCH(ROW()-ROW($A$50),'ECVET OVERVIEW'!$R$7:$R$87,0)),"")</f>
        <v/>
      </c>
      <c r="B63" s="165" t="str">
        <f>IF(A63="","",VLOOKUP(A63,'LOs'' names'!$A$6:$B$86,2,0))</f>
        <v/>
      </c>
      <c r="C63" s="36"/>
      <c r="D63" s="165" t="str">
        <f>IFERROR(INDEX('ECVET OVERVIEW'!$A$7:$A$87,MATCH(ROW()-ROW($A$50),'ECVET OVERVIEW'!$T$7:$T$87,0)),"")</f>
        <v/>
      </c>
      <c r="E63" s="165" t="str">
        <f>IF(D63="","",VLOOKUP(D63,'LOs'' names'!$A$6:$B$87,2,0))</f>
        <v/>
      </c>
      <c r="G63" s="165" t="str">
        <f>IFERROR(INDEX('ECVET OVERVIEW'!$A$7:$A$87,MATCH(ROW()-ROW($A$50),'ECVET OVERVIEW'!$V$7:$V$87,0)),"")</f>
        <v/>
      </c>
      <c r="H63" s="165" t="str">
        <f>IF(G63="","",VLOOKUP(G63,'LOs'' names'!$A$6:$B$87,2,0))</f>
        <v/>
      </c>
      <c r="J63" s="165" t="str">
        <f>IFERROR(INDEX('ECVET OVERVIEW'!$A$7:$A$87,MATCH(ROW()-ROW($A$50),'ECVET OVERVIEW'!$X$7:$X$87,0)),"")</f>
        <v/>
      </c>
      <c r="K63" s="165" t="str">
        <f>IF(J63="","",VLOOKUP(J63,'LOs'' names'!$A$6:$B$87,2,0))</f>
        <v/>
      </c>
    </row>
    <row r="64" spans="1:11" x14ac:dyDescent="0.35">
      <c r="A64" s="164" t="str">
        <f>IFERROR(INDEX('ECVET OVERVIEW'!$A$7:$A$87,MATCH(ROW()-ROW($A$50),'ECVET OVERVIEW'!$R$7:$R$87,0)),"")</f>
        <v/>
      </c>
      <c r="B64" s="165" t="str">
        <f>IF(A64="","",VLOOKUP(A64,'LOs'' names'!$A$6:$B$86,2,0))</f>
        <v/>
      </c>
      <c r="C64" s="36"/>
      <c r="D64" s="165" t="str">
        <f>IFERROR(INDEX('ECVET OVERVIEW'!$A$7:$A$87,MATCH(ROW()-ROW($A$50),'ECVET OVERVIEW'!$T$7:$T$87,0)),"")</f>
        <v/>
      </c>
      <c r="E64" s="165" t="str">
        <f>IF(D64="","",VLOOKUP(D64,'LOs'' names'!$A$6:$B$87,2,0))</f>
        <v/>
      </c>
      <c r="G64" s="165" t="str">
        <f>IFERROR(INDEX('ECVET OVERVIEW'!$A$7:$A$87,MATCH(ROW()-ROW($A$50),'ECVET OVERVIEW'!$V$7:$V$87,0)),"")</f>
        <v/>
      </c>
      <c r="H64" s="165" t="str">
        <f>IF(G64="","",VLOOKUP(G64,'LOs'' names'!$A$6:$B$87,2,0))</f>
        <v/>
      </c>
      <c r="J64" s="165" t="str">
        <f>IFERROR(INDEX('ECVET OVERVIEW'!$A$7:$A$87,MATCH(ROW()-ROW($A$50),'ECVET OVERVIEW'!$X$7:$X$87,0)),"")</f>
        <v/>
      </c>
      <c r="K64" s="165" t="str">
        <f>IF(J64="","",VLOOKUP(J64,'LOs'' names'!$A$6:$B$87,2,0))</f>
        <v/>
      </c>
    </row>
    <row r="65" spans="1:11" x14ac:dyDescent="0.35">
      <c r="A65" s="164" t="str">
        <f>IFERROR(INDEX('ECVET OVERVIEW'!$A$7:$A$87,MATCH(ROW()-ROW($A$50),'ECVET OVERVIEW'!$R$7:$R$87,0)),"")</f>
        <v/>
      </c>
      <c r="B65" s="165" t="str">
        <f>IF(A65="","",VLOOKUP(A65,'LOs'' names'!$A$6:$B$86,2,0))</f>
        <v/>
      </c>
      <c r="C65" s="36"/>
      <c r="D65" s="165" t="str">
        <f>IFERROR(INDEX('ECVET OVERVIEW'!$A$7:$A$87,MATCH(ROW()-ROW($A$50),'ECVET OVERVIEW'!$T$7:$T$87,0)),"")</f>
        <v/>
      </c>
      <c r="E65" s="165" t="str">
        <f>IF(D65="","",VLOOKUP(D65,'LOs'' names'!$A$6:$B$87,2,0))</f>
        <v/>
      </c>
      <c r="G65" s="165" t="str">
        <f>IFERROR(INDEX('ECVET OVERVIEW'!$A$7:$A$87,MATCH(ROW()-ROW($A$50),'ECVET OVERVIEW'!$V$7:$V$87,0)),"")</f>
        <v/>
      </c>
      <c r="H65" s="165" t="str">
        <f>IF(G65="","",VLOOKUP(G65,'LOs'' names'!$A$6:$B$87,2,0))</f>
        <v/>
      </c>
      <c r="J65" s="165" t="str">
        <f>IFERROR(INDEX('ECVET OVERVIEW'!$A$7:$A$87,MATCH(ROW()-ROW($A$50),'ECVET OVERVIEW'!$X$7:$X$87,0)),"")</f>
        <v/>
      </c>
      <c r="K65" s="165" t="str">
        <f>IF(J65="","",VLOOKUP(J65,'LOs'' names'!$A$6:$B$87,2,0))</f>
        <v/>
      </c>
    </row>
    <row r="66" spans="1:11" x14ac:dyDescent="0.35">
      <c r="A66" s="164" t="str">
        <f>IFERROR(INDEX('ECVET OVERVIEW'!$A$7:$A$87,MATCH(ROW()-ROW($A$50),'ECVET OVERVIEW'!$R$7:$R$87,0)),"")</f>
        <v/>
      </c>
      <c r="B66" s="165" t="str">
        <f>IF(A66="","",VLOOKUP(A66,'LOs'' names'!$A$6:$B$86,2,0))</f>
        <v/>
      </c>
      <c r="C66" s="36"/>
      <c r="D66" s="165" t="str">
        <f>IFERROR(INDEX('ECVET OVERVIEW'!$A$7:$A$87,MATCH(ROW()-ROW($A$50),'ECVET OVERVIEW'!$T$7:$T$87,0)),"")</f>
        <v/>
      </c>
      <c r="E66" s="165" t="str">
        <f>IF(D66="","",VLOOKUP(D66,'LOs'' names'!$A$6:$B$87,2,0))</f>
        <v/>
      </c>
      <c r="G66" s="165" t="str">
        <f>IFERROR(INDEX('ECVET OVERVIEW'!$A$7:$A$87,MATCH(ROW()-ROW($A$50),'ECVET OVERVIEW'!$V$7:$V$87,0)),"")</f>
        <v/>
      </c>
      <c r="H66" s="165" t="str">
        <f>IF(G66="","",VLOOKUP(G66,'LOs'' names'!$A$6:$B$87,2,0))</f>
        <v/>
      </c>
      <c r="J66" s="165" t="str">
        <f>IFERROR(INDEX('ECVET OVERVIEW'!$A$7:$A$87,MATCH(ROW()-ROW($A$50),'ECVET OVERVIEW'!$X$7:$X$87,0)),"")</f>
        <v/>
      </c>
      <c r="K66" s="165" t="str">
        <f>IF(J66="","",VLOOKUP(J66,'LOs'' names'!$A$6:$B$87,2,0))</f>
        <v/>
      </c>
    </row>
    <row r="67" spans="1:11" x14ac:dyDescent="0.35">
      <c r="A67" s="164" t="str">
        <f>IFERROR(INDEX('ECVET OVERVIEW'!$A$7:$A$87,MATCH(ROW()-ROW($A$50),'ECVET OVERVIEW'!$R$7:$R$87,0)),"")</f>
        <v/>
      </c>
      <c r="B67" s="165" t="str">
        <f>IF(A67="","",VLOOKUP(A67,'LOs'' names'!$A$6:$B$86,2,0))</f>
        <v/>
      </c>
      <c r="C67" s="36"/>
      <c r="D67" s="165" t="str">
        <f>IFERROR(INDEX('ECVET OVERVIEW'!$A$7:$A$87,MATCH(ROW()-ROW($A$50),'ECVET OVERVIEW'!$T$7:$T$87,0)),"")</f>
        <v/>
      </c>
      <c r="E67" s="165" t="str">
        <f>IF(D67="","",VLOOKUP(D67,'LOs'' names'!$A$6:$B$87,2,0))</f>
        <v/>
      </c>
      <c r="G67" s="165" t="str">
        <f>IFERROR(INDEX('ECVET OVERVIEW'!$A$7:$A$87,MATCH(ROW()-ROW($A$50),'ECVET OVERVIEW'!$V$7:$V$87,0)),"")</f>
        <v/>
      </c>
      <c r="H67" s="165" t="str">
        <f>IF(G67="","",VLOOKUP(G67,'LOs'' names'!$A$6:$B$87,2,0))</f>
        <v/>
      </c>
      <c r="J67" s="165" t="str">
        <f>IFERROR(INDEX('ECVET OVERVIEW'!$A$7:$A$87,MATCH(ROW()-ROW($A$50),'ECVET OVERVIEW'!$X$7:$X$87,0)),"")</f>
        <v/>
      </c>
      <c r="K67" s="165" t="str">
        <f>IF(J67="","",VLOOKUP(J67,'LOs'' names'!$A$6:$B$87,2,0))</f>
        <v/>
      </c>
    </row>
    <row r="68" spans="1:11" x14ac:dyDescent="0.35">
      <c r="A68" s="164" t="str">
        <f>IFERROR(INDEX('ECVET OVERVIEW'!$A$7:$A$87,MATCH(ROW()-ROW($A$50),'ECVET OVERVIEW'!$R$7:$R$87,0)),"")</f>
        <v/>
      </c>
      <c r="B68" s="165" t="str">
        <f>IF(A68="","",VLOOKUP(A68,'LOs'' names'!$A$6:$B$86,2,0))</f>
        <v/>
      </c>
      <c r="C68" s="36"/>
      <c r="D68" s="165" t="str">
        <f>IFERROR(INDEX('ECVET OVERVIEW'!$A$7:$A$87,MATCH(ROW()-ROW($A$50),'ECVET OVERVIEW'!$T$7:$T$87,0)),"")</f>
        <v/>
      </c>
      <c r="E68" s="165" t="str">
        <f>IF(D68="","",VLOOKUP(D68,'LOs'' names'!$A$6:$B$87,2,0))</f>
        <v/>
      </c>
      <c r="G68" s="165" t="str">
        <f>IFERROR(INDEX('ECVET OVERVIEW'!$A$7:$A$87,MATCH(ROW()-ROW($A$50),'ECVET OVERVIEW'!$V$7:$V$87,0)),"")</f>
        <v/>
      </c>
      <c r="H68" s="165" t="str">
        <f>IF(G68="","",VLOOKUP(G68,'LOs'' names'!$A$6:$B$87,2,0))</f>
        <v/>
      </c>
      <c r="J68" s="165" t="str">
        <f>IFERROR(INDEX('ECVET OVERVIEW'!$A$7:$A$87,MATCH(ROW()-ROW($A$50),'ECVET OVERVIEW'!$X$7:$X$87,0)),"")</f>
        <v/>
      </c>
      <c r="K68" s="165" t="str">
        <f>IF(J68="","",VLOOKUP(J68,'LOs'' names'!$A$6:$B$87,2,0))</f>
        <v/>
      </c>
    </row>
    <row r="69" spans="1:11" x14ac:dyDescent="0.35">
      <c r="A69" s="164" t="str">
        <f>IFERROR(INDEX('ECVET OVERVIEW'!$A$7:$A$87,MATCH(ROW()-ROW($A$50),'ECVET OVERVIEW'!$R$7:$R$87,0)),"")</f>
        <v/>
      </c>
      <c r="B69" s="165" t="str">
        <f>IF(A69="","",VLOOKUP(A69,'LOs'' names'!$A$6:$B$86,2,0))</f>
        <v/>
      </c>
      <c r="C69" s="36"/>
      <c r="D69" s="165" t="str">
        <f>IFERROR(INDEX('ECVET OVERVIEW'!$A$7:$A$87,MATCH(ROW()-ROW($A$50),'ECVET OVERVIEW'!$T$7:$T$87,0)),"")</f>
        <v/>
      </c>
      <c r="E69" s="165" t="str">
        <f>IF(D69="","",VLOOKUP(D69,'LOs'' names'!$A$6:$B$87,2,0))</f>
        <v/>
      </c>
      <c r="G69" s="165" t="str">
        <f>IFERROR(INDEX('ECVET OVERVIEW'!$A$7:$A$87,MATCH(ROW()-ROW($A$50),'ECVET OVERVIEW'!$V$7:$V$87,0)),"")</f>
        <v/>
      </c>
      <c r="H69" s="165" t="str">
        <f>IF(G69="","",VLOOKUP(G69,'LOs'' names'!$A$6:$B$87,2,0))</f>
        <v/>
      </c>
      <c r="J69" s="165" t="str">
        <f>IFERROR(INDEX('ECVET OVERVIEW'!$A$7:$A$87,MATCH(ROW()-ROW($A$50),'ECVET OVERVIEW'!$X$7:$X$87,0)),"")</f>
        <v/>
      </c>
      <c r="K69" s="165" t="str">
        <f>IF(J69="","",VLOOKUP(J69,'LOs'' names'!$A$6:$B$87,2,0))</f>
        <v/>
      </c>
    </row>
    <row r="70" spans="1:11" x14ac:dyDescent="0.35">
      <c r="A70" s="164" t="str">
        <f>IFERROR(INDEX('ECVET OVERVIEW'!$A$7:$A$87,MATCH(ROW()-ROW($A$50),'ECVET OVERVIEW'!$R$7:$R$87,0)),"")</f>
        <v/>
      </c>
      <c r="B70" s="165" t="str">
        <f>IF(A70="","",VLOOKUP(A70,'LOs'' names'!$A$6:$B$86,2,0))</f>
        <v/>
      </c>
      <c r="C70" s="36"/>
      <c r="D70" s="165" t="str">
        <f>IFERROR(INDEX('ECVET OVERVIEW'!$A$7:$A$87,MATCH(ROW()-ROW($A$50),'ECVET OVERVIEW'!$T$7:$T$87,0)),"")</f>
        <v/>
      </c>
      <c r="E70" s="165" t="str">
        <f>IF(D70="","",VLOOKUP(D70,'LOs'' names'!$A$6:$B$87,2,0))</f>
        <v/>
      </c>
      <c r="G70" s="165" t="str">
        <f>IFERROR(INDEX('ECVET OVERVIEW'!$A$7:$A$87,MATCH(ROW()-ROW($A$50),'ECVET OVERVIEW'!$V$7:$V$87,0)),"")</f>
        <v/>
      </c>
      <c r="H70" s="165" t="str">
        <f>IF(G70="","",VLOOKUP(G70,'LOs'' names'!$A$6:$B$87,2,0))</f>
        <v/>
      </c>
      <c r="J70" s="165" t="str">
        <f>IFERROR(INDEX('ECVET OVERVIEW'!$A$7:$A$87,MATCH(ROW()-ROW($A$50),'ECVET OVERVIEW'!$X$7:$X$87,0)),"")</f>
        <v/>
      </c>
      <c r="K70" s="165" t="str">
        <f>IF(J70="","",VLOOKUP(J70,'LOs'' names'!$A$6:$B$87,2,0))</f>
        <v/>
      </c>
    </row>
    <row r="71" spans="1:11" x14ac:dyDescent="0.35">
      <c r="A71" s="164" t="str">
        <f>IFERROR(INDEX('ECVET OVERVIEW'!$A$7:$A$87,MATCH(ROW()-ROW($A$50),'ECVET OVERVIEW'!$R$7:$R$87,0)),"")</f>
        <v/>
      </c>
      <c r="B71" s="165" t="str">
        <f>IF(A71="","",VLOOKUP(A71,'LOs'' names'!$A$6:$B$86,2,0))</f>
        <v/>
      </c>
      <c r="C71" s="36"/>
      <c r="D71" s="165" t="str">
        <f>IFERROR(INDEX('ECVET OVERVIEW'!$A$7:$A$87,MATCH(ROW()-ROW($A$50),'ECVET OVERVIEW'!$T$7:$T$87,0)),"")</f>
        <v/>
      </c>
      <c r="E71" s="165" t="str">
        <f>IF(D71="","",VLOOKUP(D71,'LOs'' names'!$A$6:$B$87,2,0))</f>
        <v/>
      </c>
      <c r="G71" s="165" t="str">
        <f>IFERROR(INDEX('ECVET OVERVIEW'!$A$7:$A$87,MATCH(ROW()-ROW($A$50),'ECVET OVERVIEW'!$V$7:$V$87,0)),"")</f>
        <v/>
      </c>
      <c r="H71" s="165" t="str">
        <f>IF(G71="","",VLOOKUP(G71,'LOs'' names'!$A$6:$B$87,2,0))</f>
        <v/>
      </c>
      <c r="J71" s="165" t="str">
        <f>IFERROR(INDEX('ECVET OVERVIEW'!$A$7:$A$87,MATCH(ROW()-ROW($A$50),'ECVET OVERVIEW'!$V$7:$V$87,0)),"")</f>
        <v/>
      </c>
      <c r="K71" s="165" t="str">
        <f>IF(J71="","",VLOOKUP(J71,'LOs'' names'!$A$6:$B$87,2,0))</f>
        <v/>
      </c>
    </row>
    <row r="72" spans="1:11" ht="15" thickBot="1" x14ac:dyDescent="0.4"/>
    <row r="73" spans="1:11" ht="16" thickBot="1" x14ac:dyDescent="0.4">
      <c r="A73" s="31" t="s">
        <v>244</v>
      </c>
      <c r="B73" s="65" t="s">
        <v>249</v>
      </c>
      <c r="D73" s="31" t="s">
        <v>245</v>
      </c>
      <c r="E73" s="65" t="s">
        <v>250</v>
      </c>
      <c r="G73" s="31" t="s">
        <v>246</v>
      </c>
      <c r="H73" s="65" t="s">
        <v>251</v>
      </c>
    </row>
    <row r="74" spans="1:11" ht="58" x14ac:dyDescent="0.35">
      <c r="A74" s="165" t="str">
        <f>IFERROR(INDEX('ECVET OVERVIEW'!$A$7:$A$87,MATCH(ROW()-ROW($A$73),'ECVET OVERVIEW'!$Z$7:$Z$87,0)),"")</f>
        <v>LO2-C-D-1</v>
      </c>
      <c r="B74" s="165" t="str">
        <f>IF(A74="","",VLOOKUP(A74,'LOs'' names'!$A$6:$B$87,2,0))</f>
        <v>Identify and select test protocols on taste disturbances and use them to detect and classify taste deterioration and to monitor it</v>
      </c>
      <c r="D74" s="165" t="str">
        <f>IFERROR(INDEX('ECVET OVERVIEW'!$A$7:$A$87,MATCH(ROW()-ROW($A$73),'ECVET OVERVIEW'!$AB$7:$AB$87,0)),"")</f>
        <v>LO2-C-D-2</v>
      </c>
      <c r="E74" s="165" t="str">
        <f>IF(D74="","",VLOOKUP(D74,'LOs'' names'!$A$6:$B$87,2,0))</f>
        <v>Create solutions for the results of assessment from a CGE perspective and within the context of a comprehensive and holistic food care appproach</v>
      </c>
      <c r="G74" s="165" t="str">
        <f>IFERROR(INDEX('ECVET OVERVIEW'!$A$7:$A$87,MATCH(ROW()-ROW($A$73),'ECVET OVERVIEW'!$AD$7:$AD$87,0)),"")</f>
        <v>LO2-C-D-3</v>
      </c>
      <c r="H74" s="165" t="str">
        <f>IF(G74="","",VLOOKUP(G74,'LOs'' names'!$A$6:$B$87,2,0))</f>
        <v>Know the main ICT tools for screening and assessing clients' individual food preferences and individual food intake needs and wishes, be able to select the proper ones and be able to use them, complying with data privacy and confidentiality guidelines and in collaboration with health professionals</v>
      </c>
    </row>
    <row r="75" spans="1:11" ht="43.5" x14ac:dyDescent="0.35">
      <c r="A75" s="165" t="str">
        <f>IFERROR(INDEX('ECVET OVERVIEW'!$A$7:$A$87,MATCH(ROW()-ROW($A$73),'ECVET OVERVIEW'!$Z$7:$Z$87,0)),"")</f>
        <v>LO-E-1</v>
      </c>
      <c r="B75" s="165" t="str">
        <f>IF(A75="","",VLOOKUP(A75,'LOs'' names'!$A$6:$B$87,2,0))</f>
        <v>Know the main techniques and tools to detect clients' meal satisfaction and be able to apply this feedback in daily practice, in collaboration with health professionals</v>
      </c>
      <c r="D75" s="165" t="str">
        <f>IFERROR(INDEX('ECVET OVERVIEW'!$A$7:$A$87,MATCH(ROW()-ROW($A$73),'ECVET OVERVIEW'!$AB$7:$AB$87,0)),"")</f>
        <v>LO2-C-D-4</v>
      </c>
      <c r="E75" s="165" t="str">
        <f>IF(D75="","",VLOOKUP(D75,'LOs'' names'!$A$6:$B$87,2,0))</f>
        <v>Know the main ICT tools for recording and monitoring assessment results, as well as interventions, be able to select the proper ones and be able to use them, complying with legal ICT structure, addressing all data privacy and applicable confidentiality guidelines</v>
      </c>
      <c r="G75" s="165" t="str">
        <f>IFERROR(INDEX('ECVET OVERVIEW'!$A$7:$A$87,MATCH(ROW()-ROW($A$73),'ECVET OVERVIEW'!$AD$7:$AD$87,0)),"")</f>
        <v>LO6-A-B-1</v>
      </c>
      <c r="H75" s="165" t="str">
        <f>IF(G75="","",VLOOKUP(G75,'LOs'' names'!$A$6:$B$87,2,0))</f>
        <v>Know the main cooking techniques and select the appropriate ones for the different healthcare contexts in order to maintain the nutritional properties and maximize the nutritional value of the ingredients</v>
      </c>
    </row>
    <row r="76" spans="1:11" ht="29" x14ac:dyDescent="0.35">
      <c r="A76" s="165" t="str">
        <f>IFERROR(INDEX('ECVET OVERVIEW'!$A$7:$A$87,MATCH(ROW()-ROW($A$73),'ECVET OVERVIEW'!$Z$7:$Z$87,0)),"")</f>
        <v>LO5-A-B-4</v>
      </c>
      <c r="B76" s="165" t="str">
        <f>IF(A76="","",VLOOKUP(A76,'LOs'' names'!$A$6:$B$87,2,0))</f>
        <v>Promote health and safety within the working environment performing workplace evaluations for all stations in the kitchen and recording their results</v>
      </c>
      <c r="D76" s="165" t="str">
        <f>IFERROR(INDEX('ECVET OVERVIEW'!$A$7:$A$87,MATCH(ROW()-ROW($A$73),'ECVET OVERVIEW'!$AB$7:$AB$87,0)),"")</f>
        <v>LO5-C-1</v>
      </c>
      <c r="E76" s="165" t="str">
        <f>IF(D76="","",VLOOKUP(D76,'LOs'' names'!$A$6:$B$87,2,0))</f>
        <v>Plan and execute food tasting for healthcare professionals to test and review menus and new dishes</v>
      </c>
      <c r="G76" s="165" t="str">
        <f>IFERROR(INDEX('ECVET OVERVIEW'!$A$7:$A$87,MATCH(ROW()-ROW($A$73),'ECVET OVERVIEW'!$AD$7:$AD$87,0)),"")</f>
        <v/>
      </c>
      <c r="H76" s="165" t="str">
        <f>IF(G76="","",VLOOKUP(G76,'LOs'' names'!$A$6:$B$87,2,0))</f>
        <v/>
      </c>
    </row>
    <row r="77" spans="1:11" ht="43.5" x14ac:dyDescent="0.35">
      <c r="A77" s="165" t="str">
        <f>IFERROR(INDEX('ECVET OVERVIEW'!$A$7:$A$87,MATCH(ROW()-ROW($A$73),'ECVET OVERVIEW'!$Z$7:$Z$87,0)),"")</f>
        <v>LO6-A-B-3</v>
      </c>
      <c r="B77" s="165" t="str">
        <f>IF(A77="","",VLOOKUP(A77,'LOs'' names'!$A$6:$B$87,2,0))</f>
        <v>Prepare cold and hot dishes (or supervise their preparation) according to clients' requirements and the meal plan approved by healthcare professionals, taking into account food intolerances and allergies</v>
      </c>
      <c r="D77" s="165" t="str">
        <f>IFERROR(INDEX('ECVET OVERVIEW'!$A$7:$A$87,MATCH(ROW()-ROW($A$73),'ECVET OVERVIEW'!$AB$7:$AB$87,0)),"")</f>
        <v>LO6-A-B-2</v>
      </c>
      <c r="E77" s="165" t="str">
        <f>IF(D77="","",VLOOKUP(D77,'LOs'' names'!$A$6:$B$87,2,0))</f>
        <v>Use or supervise the use of established, innovative and complex preparation methods, also combining and applying various cooking methods simultaneously and developing creative solutions</v>
      </c>
      <c r="G77" s="165" t="str">
        <f>IFERROR(INDEX('ECVET OVERVIEW'!$A$7:$A$87,MATCH(ROW()-ROW($A$73),'ECVET OVERVIEW'!$AD$7:$AD$87,0)),"")</f>
        <v/>
      </c>
      <c r="H77" s="165" t="str">
        <f>IF(G77="","",VLOOKUP(G77,'LOs'' names'!$A$6:$B$87,2,0))</f>
        <v/>
      </c>
    </row>
    <row r="78" spans="1:11" ht="29" x14ac:dyDescent="0.35">
      <c r="A78" s="165" t="str">
        <f>IFERROR(INDEX('ECVET OVERVIEW'!$A$7:$A$87,MATCH(ROW()-ROW($A$73),'ECVET OVERVIEW'!$Z$7:$Z$87,0)),"")</f>
        <v>LO7-E-4</v>
      </c>
      <c r="B78" s="165" t="str">
        <f>IF(A78="","",VLOOKUP(A78,'LOs'' names'!$A$6:$B$87,2,0))</f>
        <v>Know the main current digital tools dedicated to food (composition, ingredients, combination, properties, treatments, regional resources…)</v>
      </c>
      <c r="D78" s="165" t="str">
        <f>IFERROR(INDEX('ECVET OVERVIEW'!$A$7:$A$87,MATCH(ROW()-ROW($A$73),'ECVET OVERVIEW'!$AB$7:$AB$87,0)),"")</f>
        <v/>
      </c>
      <c r="E78" s="165" t="str">
        <f>IF(D78="","",VLOOKUP(D78,'LOs'' names'!$A$6:$B$87,2,0))</f>
        <v/>
      </c>
      <c r="G78" s="165" t="str">
        <f>IFERROR(INDEX('ECVET OVERVIEW'!$A$7:$A$87,MATCH(ROW()-ROW($A$73),'ECVET OVERVIEW'!$AD$7:$AD$87,0)),"")</f>
        <v/>
      </c>
      <c r="H78" s="165" t="str">
        <f>IF(G78="","",VLOOKUP(G78,'LOs'' names'!$A$6:$B$87,2,0))</f>
        <v/>
      </c>
    </row>
    <row r="79" spans="1:11" x14ac:dyDescent="0.35">
      <c r="A79" s="165" t="str">
        <f>IFERROR(INDEX('ECVET OVERVIEW'!$A$7:$A$87,MATCH(ROW()-ROW($A$73),'ECVET OVERVIEW'!$Z$7:$Z$87,0)),"")</f>
        <v/>
      </c>
      <c r="B79" s="165" t="str">
        <f>IF(A79="","",VLOOKUP(A79,'LOs'' names'!$A$6:$B$87,2,0))</f>
        <v/>
      </c>
      <c r="D79" s="165" t="str">
        <f>IFERROR(INDEX('ECVET OVERVIEW'!$A$7:$A$87,MATCH(ROW()-ROW($A$73),'ECVET OVERVIEW'!$AB$7:$AB$87,0)),"")</f>
        <v/>
      </c>
      <c r="E79" s="165" t="str">
        <f>IF(D79="","",VLOOKUP(D79,'LOs'' names'!$A$6:$B$87,2,0))</f>
        <v/>
      </c>
      <c r="G79" s="165" t="str">
        <f>IFERROR(INDEX('ECVET OVERVIEW'!$A$7:$A$87,MATCH(ROW()-ROW($A$73),'ECVET OVERVIEW'!$AD$7:$AD$87,0)),"")</f>
        <v/>
      </c>
      <c r="H79" s="165" t="str">
        <f>IF(G79="","",VLOOKUP(G79,'LOs'' names'!$A$6:$B$87,2,0))</f>
        <v/>
      </c>
    </row>
    <row r="80" spans="1:11" x14ac:dyDescent="0.35">
      <c r="A80" s="165" t="str">
        <f>IFERROR(INDEX('ECVET OVERVIEW'!$A$7:$A$87,MATCH(ROW()-ROW($A$73),'ECVET OVERVIEW'!$Z$7:$Z$87,0)),"")</f>
        <v/>
      </c>
      <c r="B80" s="165" t="str">
        <f>IF(A80="","",VLOOKUP(A80,'LOs'' names'!$A$6:$B$87,2,0))</f>
        <v/>
      </c>
      <c r="D80" s="165" t="str">
        <f>IFERROR(INDEX('ECVET OVERVIEW'!$A$7:$A$87,MATCH(ROW()-ROW($A$73),'ECVET OVERVIEW'!$AB$7:$AB$87,0)),"")</f>
        <v/>
      </c>
      <c r="E80" s="165" t="str">
        <f>IF(D80="","",VLOOKUP(D80,'LOs'' names'!$A$6:$B$87,2,0))</f>
        <v/>
      </c>
      <c r="G80" s="165" t="str">
        <f>IFERROR(INDEX('ECVET OVERVIEW'!$A$7:$A$87,MATCH(ROW()-ROW($A$73),'ECVET OVERVIEW'!$AD$7:$AD$87,0)),"")</f>
        <v/>
      </c>
      <c r="H80" s="165" t="str">
        <f>IF(G80="","",VLOOKUP(G80,'LOs'' names'!$A$6:$B$87,2,0))</f>
        <v/>
      </c>
    </row>
    <row r="81" spans="1:8" x14ac:dyDescent="0.35">
      <c r="A81" s="165" t="str">
        <f>IFERROR(INDEX('ECVET OVERVIEW'!$A$7:$A$87,MATCH(ROW()-ROW($A$73),'ECVET OVERVIEW'!$Z$7:$Z$87,0)),"")</f>
        <v/>
      </c>
      <c r="B81" s="165" t="str">
        <f>IF(A81="","",VLOOKUP(A81,'LOs'' names'!$A$6:$B$87,2,0))</f>
        <v/>
      </c>
      <c r="D81" s="165" t="str">
        <f>IFERROR(INDEX('ECVET OVERVIEW'!$A$7:$A$87,MATCH(ROW()-ROW($A$73),'ECVET OVERVIEW'!$AB$7:$AB$87,0)),"")</f>
        <v/>
      </c>
      <c r="E81" s="165" t="str">
        <f>IF(D81="","",VLOOKUP(D81,'LOs'' names'!$A$6:$B$87,2,0))</f>
        <v/>
      </c>
      <c r="G81" s="165" t="str">
        <f>IFERROR(INDEX('ECVET OVERVIEW'!$A$7:$A$87,MATCH(ROW()-ROW($A$73),'ECVET OVERVIEW'!$AD$7:$AD$87,0)),"")</f>
        <v/>
      </c>
      <c r="H81" s="165" t="str">
        <f>IF(G81="","",VLOOKUP(G81,'LOs'' names'!$A$6:$B$87,2,0))</f>
        <v/>
      </c>
    </row>
    <row r="82" spans="1:8" x14ac:dyDescent="0.35">
      <c r="A82" s="165" t="str">
        <f>IFERROR(INDEX('ECVET OVERVIEW'!$A$7:$A$87,MATCH(ROW()-ROW($A$73),'ECVET OVERVIEW'!$Z$7:$Z$87,0)),"")</f>
        <v/>
      </c>
      <c r="B82" s="165" t="str">
        <f>IF(A82="","",VLOOKUP(A82,'LOs'' names'!$A$6:$B$87,2,0))</f>
        <v/>
      </c>
      <c r="D82" s="165" t="str">
        <f>IFERROR(INDEX('ECVET OVERVIEW'!$A$7:$A$87,MATCH(ROW()-ROW($A$73),'ECVET OVERVIEW'!$AB$7:$AB$87,0)),"")</f>
        <v/>
      </c>
      <c r="E82" s="165" t="str">
        <f>IF(D82="","",VLOOKUP(D82,'LOs'' names'!$A$6:$B$87,2,0))</f>
        <v/>
      </c>
      <c r="G82" s="165" t="str">
        <f>IFERROR(INDEX('ECVET OVERVIEW'!$A$7:$A$87,MATCH(ROW()-ROW($A$73),'ECVET OVERVIEW'!$AD$7:$AD$87,0)),"")</f>
        <v/>
      </c>
      <c r="H82" s="165" t="str">
        <f>IF(G82="","",VLOOKUP(G82,'LOs'' names'!$A$6:$B$87,2,0))</f>
        <v/>
      </c>
    </row>
    <row r="83" spans="1:8" x14ac:dyDescent="0.35">
      <c r="A83" s="165" t="str">
        <f>IFERROR(INDEX('ECVET OVERVIEW'!$A$7:$A$87,MATCH(ROW()-ROW($A$73),'ECVET OVERVIEW'!$Z$7:$Z$87,0)),"")</f>
        <v/>
      </c>
      <c r="B83" s="165" t="str">
        <f>IF(A83="","",VLOOKUP(A83,'LOs'' names'!$A$6:$B$87,2,0))</f>
        <v/>
      </c>
      <c r="D83" s="165" t="str">
        <f>IFERROR(INDEX('ECVET OVERVIEW'!$A$7:$A$87,MATCH(ROW()-ROW($A$73),'ECVET OVERVIEW'!$AB$7:$AB$87,0)),"")</f>
        <v/>
      </c>
      <c r="E83" s="165" t="str">
        <f>IF(D83="","",VLOOKUP(D83,'LOs'' names'!$A$6:$B$87,2,0))</f>
        <v/>
      </c>
      <c r="G83" s="165" t="str">
        <f>IFERROR(INDEX('ECVET OVERVIEW'!$A$7:$A$87,MATCH(ROW()-ROW($A$73),'ECVET OVERVIEW'!$AD$7:$AD$87,0)),"")</f>
        <v/>
      </c>
      <c r="H83" s="165" t="str">
        <f>IF(G83="","",VLOOKUP(G83,'LOs'' names'!$A$6:$B$87,2,0))</f>
        <v/>
      </c>
    </row>
    <row r="84" spans="1:8" x14ac:dyDescent="0.35">
      <c r="A84" s="165" t="str">
        <f>IFERROR(INDEX('ECVET OVERVIEW'!$A$7:$A$87,MATCH(ROW()-ROW($A$73),'ECVET OVERVIEW'!$Z$7:$Z$87,0)),"")</f>
        <v/>
      </c>
      <c r="B84" s="165" t="str">
        <f>IF(A84="","",VLOOKUP(A84,'LOs'' names'!$A$6:$B$87,2,0))</f>
        <v/>
      </c>
      <c r="D84" s="165" t="str">
        <f>IFERROR(INDEX('ECVET OVERVIEW'!$A$7:$A$87,MATCH(ROW()-ROW($A$73),'ECVET OVERVIEW'!$AB$7:$AB$87,0)),"")</f>
        <v/>
      </c>
      <c r="E84" s="165" t="str">
        <f>IF(D84="","",VLOOKUP(D84,'LOs'' names'!$A$6:$B$87,2,0))</f>
        <v/>
      </c>
      <c r="G84" s="165" t="str">
        <f>IFERROR(INDEX('ECVET OVERVIEW'!$A$7:$A$87,MATCH(ROW()-ROW($A$73),'ECVET OVERVIEW'!$AD$7:$AD$87,0)),"")</f>
        <v/>
      </c>
      <c r="H84" s="165" t="str">
        <f>IF(G84="","",VLOOKUP(G84,'LOs'' names'!$A$6:$B$87,2,0))</f>
        <v/>
      </c>
    </row>
    <row r="85" spans="1:8" x14ac:dyDescent="0.35">
      <c r="A85" s="165" t="str">
        <f>IFERROR(INDEX('ECVET OVERVIEW'!$A$7:$A$87,MATCH(ROW()-ROW($A$73),'ECVET OVERVIEW'!$Z$7:$Z$87,0)),"")</f>
        <v/>
      </c>
      <c r="B85" s="165" t="str">
        <f>IF(A85="","",VLOOKUP(A85,'LOs'' names'!$A$6:$B$87,2,0))</f>
        <v/>
      </c>
      <c r="D85" s="165" t="str">
        <f>IFERROR(INDEX('ECVET OVERVIEW'!$A$7:$A$87,MATCH(ROW()-ROW($A$73),'ECVET OVERVIEW'!$AB$7:$AB$87,0)),"")</f>
        <v/>
      </c>
      <c r="E85" s="165" t="str">
        <f>IF(D85="","",VLOOKUP(D85,'LOs'' names'!$A$6:$B$87,2,0))</f>
        <v/>
      </c>
      <c r="G85" s="165" t="str">
        <f>IFERROR(INDEX('ECVET OVERVIEW'!$A$7:$A$87,MATCH(ROW()-ROW($A$73),'ECVET OVERVIEW'!$AD$7:$AD$87,0)),"")</f>
        <v/>
      </c>
      <c r="H85" s="165" t="str">
        <f>IF(G85="","",VLOOKUP(G85,'LOs'' names'!$A$6:$B$87,2,0))</f>
        <v/>
      </c>
    </row>
    <row r="86" spans="1:8" x14ac:dyDescent="0.35">
      <c r="A86" s="165" t="str">
        <f>IFERROR(INDEX('ECVET OVERVIEW'!$A$7:$A$87,MATCH(ROW()-ROW($A$73),'ECVET OVERVIEW'!$Z$7:$Z$87,0)),"")</f>
        <v/>
      </c>
      <c r="B86" s="165" t="str">
        <f>IF(A86="","",VLOOKUP(A86,'LOs'' names'!$A$6:$B$87,2,0))</f>
        <v/>
      </c>
      <c r="D86" s="165" t="str">
        <f>IFERROR(INDEX('ECVET OVERVIEW'!$A$7:$A$87,MATCH(ROW()-ROW($A$73),'ECVET OVERVIEW'!$AB$7:$AB$87,0)),"")</f>
        <v/>
      </c>
      <c r="E86" s="165" t="str">
        <f>IF(D86="","",VLOOKUP(D86,'LOs'' names'!$A$6:$B$87,2,0))</f>
        <v/>
      </c>
      <c r="G86" s="165" t="str">
        <f>IFERROR(INDEX('ECVET OVERVIEW'!$A$7:$A$87,MATCH(ROW()-ROW($A$73),'ECVET OVERVIEW'!$AD$7:$AD$87,0)),"")</f>
        <v/>
      </c>
      <c r="H86" s="165" t="str">
        <f>IF(G86="","",VLOOKUP(G86,'LOs'' names'!$A$6:$B$87,2,0))</f>
        <v/>
      </c>
    </row>
    <row r="87" spans="1:8" x14ac:dyDescent="0.35">
      <c r="A87" s="165" t="str">
        <f>IFERROR(INDEX('ECVET OVERVIEW'!$A$7:$A$87,MATCH(ROW()-ROW($A$73),'ECVET OVERVIEW'!$Z$7:$Z$87,0)),"")</f>
        <v/>
      </c>
      <c r="B87" s="165" t="str">
        <f>IF(A87="","",VLOOKUP(A87,'LOs'' names'!$A$6:$B$87,2,0))</f>
        <v/>
      </c>
      <c r="D87" s="165" t="str">
        <f>IFERROR(INDEX('ECVET OVERVIEW'!$A$7:$A$87,MATCH(ROW()-ROW($A$73),'ECVET OVERVIEW'!$AB$7:$AB$87,0)),"")</f>
        <v/>
      </c>
      <c r="E87" s="165" t="str">
        <f>IF(D87="","",VLOOKUP(D87,'LOs'' names'!$A$6:$B$87,2,0))</f>
        <v/>
      </c>
      <c r="G87" s="165" t="str">
        <f>IFERROR(INDEX('ECVET OVERVIEW'!$A$7:$A$87,MATCH(ROW()-ROW($A$73),'ECVET OVERVIEW'!$AD$7:$AD$87,0)),"")</f>
        <v/>
      </c>
      <c r="H87" s="165" t="str">
        <f>IF(G87="","",VLOOKUP(G87,'LOs'' names'!$A$6:$B$87,2,0))</f>
        <v/>
      </c>
    </row>
    <row r="88" spans="1:8" x14ac:dyDescent="0.35">
      <c r="A88" s="165" t="str">
        <f>IFERROR(INDEX('ECVET OVERVIEW'!$A$7:$A$87,MATCH(ROW()-ROW($A$73),'ECVET OVERVIEW'!$Z$7:$Z$87,0)),"")</f>
        <v/>
      </c>
      <c r="B88" s="165" t="str">
        <f>IF(A88="","",VLOOKUP(A88,'LOs'' names'!$A$6:$B$87,2,0))</f>
        <v/>
      </c>
      <c r="D88" s="165" t="str">
        <f>IFERROR(INDEX('ECVET OVERVIEW'!$A$7:$A$87,MATCH(ROW()-ROW($A$73),'ECVET OVERVIEW'!$AB$7:$AB$87,0)),"")</f>
        <v/>
      </c>
      <c r="E88" s="165" t="str">
        <f>IF(D88="","",VLOOKUP(D88,'LOs'' names'!$A$6:$B$87,2,0))</f>
        <v/>
      </c>
      <c r="G88" s="165" t="str">
        <f>IFERROR(INDEX('ECVET OVERVIEW'!$A$7:$A$87,MATCH(ROW()-ROW($A$73),'ECVET OVERVIEW'!$AD$7:$AD$87,0)),"")</f>
        <v/>
      </c>
      <c r="H88" s="165" t="str">
        <f>IF(G88="","",VLOOKUP(G88,'LOs'' names'!$A$6:$B$87,2,0))</f>
        <v/>
      </c>
    </row>
    <row r="89" spans="1:8" x14ac:dyDescent="0.35">
      <c r="A89" s="165" t="str">
        <f>IFERROR(INDEX('ECVET OVERVIEW'!$A$7:$A$87,MATCH(ROW()-ROW($A$73),'ECVET OVERVIEW'!$Z$7:$Z$87,0)),"")</f>
        <v/>
      </c>
      <c r="B89" s="165" t="str">
        <f>IF(A89="","",VLOOKUP(A89,'LOs'' names'!$A$6:$B$87,2,0))</f>
        <v/>
      </c>
      <c r="D89" s="165" t="str">
        <f>IFERROR(INDEX('ECVET OVERVIEW'!$A$7:$A$87,MATCH(ROW()-ROW($A$73),'ECVET OVERVIEW'!$AB$7:$AB$87,0)),"")</f>
        <v/>
      </c>
      <c r="E89" s="165" t="str">
        <f>IF(D89="","",VLOOKUP(D89,'LOs'' names'!$A$6:$B$87,2,0))</f>
        <v/>
      </c>
      <c r="G89" s="165" t="str">
        <f>IFERROR(INDEX('ECVET OVERVIEW'!$A$7:$A$87,MATCH(ROW()-ROW($A$73),'ECVET OVERVIEW'!$AD$7:$AD$87,0)),"")</f>
        <v/>
      </c>
      <c r="H89" s="165" t="str">
        <f>IF(G89="","",VLOOKUP(G89,'LOs'' names'!$A$6:$B$87,2,0))</f>
        <v/>
      </c>
    </row>
    <row r="90" spans="1:8" x14ac:dyDescent="0.35">
      <c r="A90" s="165" t="str">
        <f>IFERROR(INDEX('ECVET OVERVIEW'!$A$7:$A$87,MATCH(ROW()-ROW($A$73),'ECVET OVERVIEW'!$Z$7:$Z$87,0)),"")</f>
        <v/>
      </c>
      <c r="B90" s="165" t="str">
        <f>IF(A90="","",VLOOKUP(A90,'LOs'' names'!$A$6:$B$87,2,0))</f>
        <v/>
      </c>
      <c r="D90" s="165" t="str">
        <f>IFERROR(INDEX('ECVET OVERVIEW'!$A$7:$A$87,MATCH(ROW()-ROW($A$73),'ECVET OVERVIEW'!$AB$7:$AB$87,0)),"")</f>
        <v/>
      </c>
      <c r="E90" s="165" t="str">
        <f>IF(D90="","",VLOOKUP(D90,'LOs'' names'!$A$6:$B$87,2,0))</f>
        <v/>
      </c>
      <c r="G90" s="165" t="str">
        <f>IFERROR(INDEX('ECVET OVERVIEW'!$A$7:$A$87,MATCH(ROW()-ROW($A$73),'ECVET OVERVIEW'!$AD$7:$AD$87,0)),"")</f>
        <v/>
      </c>
      <c r="H90" s="165" t="str">
        <f>IF(G90="","",VLOOKUP(G90,'LOs'' names'!$A$6:$B$87,2,0))</f>
        <v/>
      </c>
    </row>
    <row r="91" spans="1:8" x14ac:dyDescent="0.35">
      <c r="A91" s="165" t="str">
        <f>IFERROR(INDEX('ECVET OVERVIEW'!$A$7:$A$87,MATCH(ROW()-ROW($A$73),'ECVET OVERVIEW'!$Z$7:$Z$87,0)),"")</f>
        <v/>
      </c>
      <c r="B91" s="165" t="str">
        <f>IF(A91="","",VLOOKUP(A91,'LOs'' names'!$A$6:$B$87,2,0))</f>
        <v/>
      </c>
      <c r="D91" s="165" t="str">
        <f>IFERROR(INDEX('ECVET OVERVIEW'!$A$7:$A$87,MATCH(ROW()-ROW($A$73),'ECVET OVERVIEW'!$AB$7:$AB$87,0)),"")</f>
        <v/>
      </c>
      <c r="E91" s="165" t="str">
        <f>IF(D91="","",VLOOKUP(D91,'LOs'' names'!$A$6:$B$87,2,0))</f>
        <v/>
      </c>
      <c r="G91" s="165" t="str">
        <f>IFERROR(INDEX('ECVET OVERVIEW'!$A$7:$A$87,MATCH(ROW()-ROW($A$73),'ECVET OVERVIEW'!$AD$7:$AD$87,0)),"")</f>
        <v/>
      </c>
      <c r="H91" s="165" t="str">
        <f>IF(G91="","",VLOOKUP(G91,'LOs'' names'!$A$6:$B$87,2,0))</f>
        <v/>
      </c>
    </row>
    <row r="92" spans="1:8" x14ac:dyDescent="0.35">
      <c r="A92" s="165" t="str">
        <f>IFERROR(INDEX('ECVET OVERVIEW'!$A$7:$A$87,MATCH(ROW()-ROW($A$73),'ECVET OVERVIEW'!$Z$7:$Z$87,0)),"")</f>
        <v/>
      </c>
      <c r="B92" s="165" t="str">
        <f>IF(A92="","",VLOOKUP(A92,'LOs'' names'!$A$6:$B$87,2,0))</f>
        <v/>
      </c>
      <c r="D92" s="165" t="str">
        <f>IFERROR(INDEX('ECVET OVERVIEW'!$A$7:$A$87,MATCH(ROW()-ROW($A$73),'ECVET OVERVIEW'!$AB$7:$AB$87,0)),"")</f>
        <v/>
      </c>
      <c r="E92" s="165" t="str">
        <f>IF(D92="","",VLOOKUP(D92,'LOs'' names'!$A$6:$B$87,2,0))</f>
        <v/>
      </c>
      <c r="G92" s="165" t="str">
        <f>IFERROR(INDEX('ECVET OVERVIEW'!$A$7:$A$87,MATCH(ROW()-ROW($A$73),'ECVET OVERVIEW'!$AD$7:$AD$87,0)),"")</f>
        <v/>
      </c>
      <c r="H92" s="165" t="str">
        <f>IF(G92="","",VLOOKUP(G92,'LOs'' names'!$A$6:$B$87,2,0))</f>
        <v/>
      </c>
    </row>
    <row r="93" spans="1:8" x14ac:dyDescent="0.35">
      <c r="A93" s="165" t="str">
        <f>IFERROR(INDEX('ECVET OVERVIEW'!$A$7:$A$87,MATCH(ROW()-ROW($A$73),'ECVET OVERVIEW'!$Z$7:$Z$87,0)),"")</f>
        <v/>
      </c>
      <c r="B93" s="165" t="str">
        <f>IF(A93="","",VLOOKUP(A93,'LOs'' names'!$A$6:$B$87,2,0))</f>
        <v/>
      </c>
      <c r="D93" s="165" t="str">
        <f>IFERROR(INDEX('ECVET OVERVIEW'!$A$7:$A$87,MATCH(ROW()-ROW($A$73),'ECVET OVERVIEW'!$AB$7:$AB$87,0)),"")</f>
        <v/>
      </c>
      <c r="E93" s="165" t="str">
        <f>IF(D93="","",VLOOKUP(D93,'LOs'' names'!$A$6:$B$87,2,0))</f>
        <v/>
      </c>
      <c r="G93" s="165" t="str">
        <f>IFERROR(INDEX('ECVET OVERVIEW'!$A$7:$A$87,MATCH(ROW()-ROW($A$73),'ECVET OVERVIEW'!$AD$7:$AD$87,0)),"")</f>
        <v/>
      </c>
      <c r="H93" s="165" t="str">
        <f>IF(G93="","",VLOOKUP(G93,'LOs'' names'!$A$6:$B$87,2,0))</f>
        <v/>
      </c>
    </row>
    <row r="94" spans="1:8" x14ac:dyDescent="0.35">
      <c r="A94" s="165" t="str">
        <f>IFERROR(INDEX('ECVET OVERVIEW'!$A$7:$A$87,MATCH(ROW()-ROW($A$73),'ECVET OVERVIEW'!$Z$7:$Z$87,0)),"")</f>
        <v/>
      </c>
      <c r="B94" s="165" t="str">
        <f>IF(A94="","",VLOOKUP(A94,'LOs'' names'!$A$6:$B$87,2,0))</f>
        <v/>
      </c>
      <c r="D94" s="165" t="str">
        <f>IFERROR(INDEX('ECVET OVERVIEW'!$A$7:$A$87,MATCH(ROW()-ROW($A$73),'ECVET OVERVIEW'!$AB$7:$AB$87,0)),"")</f>
        <v/>
      </c>
      <c r="E94" s="165" t="str">
        <f>IF(D94="","",VLOOKUP(D94,'LOs'' names'!$A$6:$B$87,2,0))</f>
        <v/>
      </c>
      <c r="G94" s="165" t="str">
        <f>IFERROR(INDEX('ECVET OVERVIEW'!$A$7:$A$87,MATCH(ROW()-ROW($A$73),'ECVET OVERVIEW'!$AD$7:$AD$87,0)),"")</f>
        <v/>
      </c>
      <c r="H94" s="165" t="str">
        <f>IF(G94="","",VLOOKUP(G94,'LOs'' names'!$A$6:$B$87,2,0))</f>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90"/>
  <sheetViews>
    <sheetView topLeftCell="A19" zoomScale="70" zoomScaleNormal="70" workbookViewId="0">
      <selection activeCell="B7" sqref="B7"/>
    </sheetView>
  </sheetViews>
  <sheetFormatPr defaultColWidth="9.1796875" defaultRowHeight="14.5" x14ac:dyDescent="0.35"/>
  <cols>
    <col min="1" max="1" width="28.453125" style="29" customWidth="1"/>
    <col min="2" max="2" width="81.81640625" style="29" customWidth="1"/>
    <col min="3" max="3" width="10.81640625" style="29" customWidth="1"/>
    <col min="4" max="4" width="29.1796875" style="29" customWidth="1"/>
    <col min="5" max="5" width="24" style="29" hidden="1" customWidth="1"/>
    <col min="6" max="6" width="24" style="29" customWidth="1"/>
    <col min="7" max="7" width="23" style="29" hidden="1" customWidth="1"/>
    <col min="8" max="8" width="23" style="29" customWidth="1"/>
    <col min="9" max="9" width="22" style="29" hidden="1" customWidth="1"/>
    <col min="10" max="10" width="22" style="29" customWidth="1"/>
    <col min="11" max="11" width="22.81640625" style="29" hidden="1" customWidth="1"/>
    <col min="12" max="12" width="22.81640625" style="29" customWidth="1"/>
    <col min="13" max="15" width="0" style="29" hidden="1" customWidth="1"/>
    <col min="16" max="16384" width="9.1796875" style="29"/>
  </cols>
  <sheetData>
    <row r="1" spans="1:17" ht="39.75" customHeight="1" thickTop="1" thickBot="1" x14ac:dyDescent="0.4">
      <c r="A1" s="246" t="s">
        <v>23</v>
      </c>
      <c r="B1" s="247"/>
      <c r="C1" s="247"/>
      <c r="D1" s="247"/>
      <c r="E1" s="247"/>
      <c r="F1" s="247"/>
      <c r="G1" s="247"/>
      <c r="H1" s="247"/>
      <c r="I1" s="247"/>
      <c r="J1" s="247"/>
      <c r="K1" s="247"/>
      <c r="L1" s="248"/>
    </row>
    <row r="2" spans="1:17" ht="26.25" customHeight="1" x14ac:dyDescent="0.35">
      <c r="A2" s="249" t="s">
        <v>8</v>
      </c>
      <c r="B2" s="250" t="str">
        <f>PlanOverview!B3</f>
        <v>MODULE 1 TITLE</v>
      </c>
      <c r="C2" s="81"/>
      <c r="D2" s="243" t="s">
        <v>24</v>
      </c>
      <c r="E2" s="244"/>
      <c r="F2" s="244"/>
      <c r="G2" s="244"/>
      <c r="H2" s="244"/>
      <c r="I2" s="244"/>
      <c r="J2" s="244"/>
      <c r="K2" s="244"/>
      <c r="L2" s="245"/>
      <c r="Q2" s="29" t="s">
        <v>25</v>
      </c>
    </row>
    <row r="3" spans="1:17" ht="15.5" x14ac:dyDescent="0.35">
      <c r="A3" s="235"/>
      <c r="B3" s="238"/>
      <c r="C3" s="95">
        <f>SUM(MAX(C5:C25),MAX(E5:E25),MAX(G5:G25),MAX(I5:I25),MAX(K5:K25))</f>
        <v>5</v>
      </c>
      <c r="D3" s="76" t="s">
        <v>26</v>
      </c>
      <c r="E3" s="90"/>
      <c r="F3" s="77" t="s">
        <v>27</v>
      </c>
      <c r="G3" s="78"/>
      <c r="H3" s="78" t="s">
        <v>28</v>
      </c>
      <c r="I3" s="79"/>
      <c r="J3" s="79" t="s">
        <v>29</v>
      </c>
      <c r="K3" s="92"/>
      <c r="L3" s="80" t="s">
        <v>30</v>
      </c>
    </row>
    <row r="4" spans="1:17" ht="18.75" customHeight="1" thickBot="1" x14ac:dyDescent="0.4">
      <c r="A4" s="236"/>
      <c r="B4" s="239"/>
      <c r="C4" s="95"/>
      <c r="D4" s="94">
        <f>MAX(C5:C25)/$C$3</f>
        <v>0.2</v>
      </c>
      <c r="E4" s="91"/>
      <c r="F4" s="96">
        <f>MAX(E5:E25)/$C$3</f>
        <v>0.2</v>
      </c>
      <c r="G4" s="33"/>
      <c r="H4" s="97">
        <f>MAX(G5:G25)/$C$3</f>
        <v>0.2</v>
      </c>
      <c r="I4" s="32"/>
      <c r="J4" s="98">
        <f>MAX(I5:I25)/$C$3</f>
        <v>0.2</v>
      </c>
      <c r="K4" s="93"/>
      <c r="L4" s="99">
        <f>MAX(K5:K25)/$C$3</f>
        <v>0.2</v>
      </c>
    </row>
    <row r="5" spans="1:17" ht="42" customHeight="1" x14ac:dyDescent="0.35">
      <c r="A5" s="66" t="str">
        <f>PlanOverview!A4</f>
        <v>LO1-A-1</v>
      </c>
      <c r="B5" s="67" t="str">
        <f>PlanOverview!B4</f>
        <v>Identify the costs of required raw and semi-finished food products, kitchen equipment and consumable items, at the light of quality and sustainability and make and progressively update an inventory of all potential, local, food products, estimating their periodical cost</v>
      </c>
      <c r="C5" s="87">
        <f>IF(D5=0,"",MAX($C$4:C4)+1)</f>
        <v>1</v>
      </c>
      <c r="D5" s="111" t="s">
        <v>11</v>
      </c>
      <c r="E5" s="112">
        <f>IF(F5=0,"",MAX($E$4:E4)+1)</f>
        <v>1</v>
      </c>
      <c r="F5" s="113" t="s">
        <v>11</v>
      </c>
      <c r="G5" s="114">
        <f>IF(H5=0,"",MAX($G$4:G4)+1)</f>
        <v>1</v>
      </c>
      <c r="H5" s="115" t="s">
        <v>11</v>
      </c>
      <c r="I5" s="116">
        <f>IF(J5=0,"",MAX($I$4:I4)+1)</f>
        <v>1</v>
      </c>
      <c r="J5" s="116" t="s">
        <v>11</v>
      </c>
      <c r="K5" s="117">
        <f>IF(L5=0,"",MAX($K$4:K4)+1)</f>
        <v>1</v>
      </c>
      <c r="L5" s="118" t="s">
        <v>11</v>
      </c>
    </row>
    <row r="6" spans="1:17" ht="26.5" customHeight="1" x14ac:dyDescent="0.35">
      <c r="A6" s="68" t="str">
        <f>PlanOverview!A5</f>
        <v>LO4-B-1</v>
      </c>
      <c r="B6" s="100" t="str">
        <f>PlanOverview!B5</f>
        <v>Identify control parameters, evaluate the quality of the kitchen team's performance, conduct employee appraisals and provide feedback to superiors</v>
      </c>
      <c r="C6" s="88" t="str">
        <f>IF(D6=0,"",MAX($C$4:C5)+1)</f>
        <v/>
      </c>
      <c r="D6" s="119"/>
      <c r="E6" s="120" t="str">
        <f>IF(F6=0,"",MAX($E$4:E5)+1)</f>
        <v/>
      </c>
      <c r="F6" s="121"/>
      <c r="G6" s="122" t="str">
        <f>IF(H6=0,"",MAX($G$4:G5)+1)</f>
        <v/>
      </c>
      <c r="H6" s="122"/>
      <c r="I6" s="123" t="str">
        <f>IF(J6=0,"",MAX($I$4:I5)+1)</f>
        <v/>
      </c>
      <c r="J6" s="123"/>
      <c r="K6" s="124" t="str">
        <f>IF(L6=0,"",MAX($K$4:K5)+1)</f>
        <v/>
      </c>
      <c r="L6" s="125"/>
    </row>
    <row r="7" spans="1:17" ht="26.5" customHeight="1" x14ac:dyDescent="0.35">
      <c r="A7" s="68" t="str">
        <f>PlanOverview!A6</f>
        <v>LO7-B-2</v>
      </c>
      <c r="B7" s="100" t="str">
        <f>PlanOverview!B6</f>
        <v>Prepare and apply client counselling, in collaboration with healthcare professionals, to promote healthy choices and behaviours</v>
      </c>
      <c r="C7" s="88" t="str">
        <f>IF(D7=0,"",MAX($C$4:C6)+1)</f>
        <v/>
      </c>
      <c r="D7" s="119"/>
      <c r="E7" s="120" t="str">
        <f>IF(F7=0,"",MAX($E$4:E6)+1)</f>
        <v/>
      </c>
      <c r="F7" s="121"/>
      <c r="G7" s="122" t="str">
        <f>IF(H7=0,"",MAX($G$4:G6)+1)</f>
        <v/>
      </c>
      <c r="H7" s="122"/>
      <c r="I7" s="123" t="str">
        <f>IF(J7=0,"",MAX($I$4:I6)+1)</f>
        <v/>
      </c>
      <c r="J7" s="123"/>
      <c r="K7" s="124" t="str">
        <f>IF(L7=0,"",MAX($K$4:K6)+1)</f>
        <v/>
      </c>
      <c r="L7" s="125"/>
    </row>
    <row r="8" spans="1:17" x14ac:dyDescent="0.35">
      <c r="A8" s="68" t="str">
        <f>PlanOverview!A7</f>
        <v/>
      </c>
      <c r="B8" s="100" t="str">
        <f>PlanOverview!B7</f>
        <v/>
      </c>
      <c r="C8" s="88" t="str">
        <f>IF(D8=0,"",MAX($C$4:C7)+1)</f>
        <v/>
      </c>
      <c r="D8" s="119"/>
      <c r="E8" s="120" t="str">
        <f>IF(F8=0,"",MAX($E$4:E7)+1)</f>
        <v/>
      </c>
      <c r="F8" s="121"/>
      <c r="G8" s="122" t="str">
        <f>IF(H8=0,"",MAX($G$4:G7)+1)</f>
        <v/>
      </c>
      <c r="H8" s="122"/>
      <c r="I8" s="123" t="str">
        <f>IF(J8=0,"",MAX($I$4:I7)+1)</f>
        <v/>
      </c>
      <c r="J8" s="123"/>
      <c r="K8" s="124" t="str">
        <f>IF(L8=0,"",MAX($K$4:K7)+1)</f>
        <v/>
      </c>
      <c r="L8" s="125"/>
    </row>
    <row r="9" spans="1:17" x14ac:dyDescent="0.35">
      <c r="A9" s="68" t="str">
        <f>PlanOverview!A8</f>
        <v/>
      </c>
      <c r="B9" s="100" t="str">
        <f>PlanOverview!B8</f>
        <v/>
      </c>
      <c r="C9" s="88" t="str">
        <f>IF(D9=0,"",MAX($C$4:C8)+1)</f>
        <v/>
      </c>
      <c r="D9" s="119"/>
      <c r="E9" s="120" t="str">
        <f>IF(F9=0,"",MAX($E$4:E8)+1)</f>
        <v/>
      </c>
      <c r="F9" s="121"/>
      <c r="G9" s="122" t="str">
        <f>IF(H9=0,"",MAX($G$4:G8)+1)</f>
        <v/>
      </c>
      <c r="H9" s="122"/>
      <c r="I9" s="123" t="str">
        <f>IF(J9=0,"",MAX($I$4:I8)+1)</f>
        <v/>
      </c>
      <c r="J9" s="123"/>
      <c r="K9" s="124" t="str">
        <f>IF(L9=0,"",MAX($K$4:K8)+1)</f>
        <v/>
      </c>
      <c r="L9" s="125"/>
    </row>
    <row r="10" spans="1:17" x14ac:dyDescent="0.35">
      <c r="A10" s="68" t="str">
        <f>PlanOverview!A9</f>
        <v/>
      </c>
      <c r="B10" s="100" t="str">
        <f>PlanOverview!B9</f>
        <v/>
      </c>
      <c r="C10" s="88" t="str">
        <f>IF(D10=0,"",MAX($C$4:C9)+1)</f>
        <v/>
      </c>
      <c r="D10" s="119"/>
      <c r="E10" s="120" t="str">
        <f>IF(F10=0,"",MAX($E$4:E9)+1)</f>
        <v/>
      </c>
      <c r="F10" s="121"/>
      <c r="G10" s="122" t="str">
        <f>IF(H10=0,"",MAX($G$4:G9)+1)</f>
        <v/>
      </c>
      <c r="H10" s="122"/>
      <c r="I10" s="123" t="str">
        <f>IF(J10=0,"",MAX($I$4:I9)+1)</f>
        <v/>
      </c>
      <c r="J10" s="123"/>
      <c r="K10" s="124" t="str">
        <f>IF(L10=0,"",MAX($K$4:K9)+1)</f>
        <v/>
      </c>
      <c r="L10" s="125"/>
    </row>
    <row r="11" spans="1:17" x14ac:dyDescent="0.35">
      <c r="A11" s="68" t="str">
        <f>PlanOverview!A10</f>
        <v/>
      </c>
      <c r="B11" s="100" t="str">
        <f>PlanOverview!B10</f>
        <v/>
      </c>
      <c r="C11" s="88" t="str">
        <f>IF(D11=0,"",MAX($C$4:C10)+1)</f>
        <v/>
      </c>
      <c r="D11" s="119"/>
      <c r="E11" s="120" t="str">
        <f>IF(F11=0,"",MAX($E$4:E10)+1)</f>
        <v/>
      </c>
      <c r="F11" s="121"/>
      <c r="G11" s="122" t="str">
        <f>IF(H11=0,"",MAX($G$4:G10)+1)</f>
        <v/>
      </c>
      <c r="H11" s="122"/>
      <c r="I11" s="123" t="str">
        <f>IF(J11=0,"",MAX($I$4:I10)+1)</f>
        <v/>
      </c>
      <c r="J11" s="123"/>
      <c r="K11" s="124" t="str">
        <f>IF(L11=0,"",MAX($K$4:K10)+1)</f>
        <v/>
      </c>
      <c r="L11" s="125"/>
    </row>
    <row r="12" spans="1:17" x14ac:dyDescent="0.35">
      <c r="A12" s="68" t="str">
        <f>PlanOverview!A11</f>
        <v/>
      </c>
      <c r="B12" s="100" t="str">
        <f>PlanOverview!B11</f>
        <v/>
      </c>
      <c r="C12" s="88" t="str">
        <f>IF(D12=0,"",MAX($C$4:C11)+1)</f>
        <v/>
      </c>
      <c r="D12" s="119"/>
      <c r="E12" s="120" t="str">
        <f>IF(F12=0,"",MAX($E$4:E11)+1)</f>
        <v/>
      </c>
      <c r="F12" s="121"/>
      <c r="G12" s="122" t="str">
        <f>IF(H12=0,"",MAX($G$4:G11)+1)</f>
        <v/>
      </c>
      <c r="H12" s="122"/>
      <c r="I12" s="123" t="str">
        <f>IF(J12=0,"",MAX($I$4:I11)+1)</f>
        <v/>
      </c>
      <c r="J12" s="123"/>
      <c r="K12" s="124" t="str">
        <f>IF(L12=0,"",MAX($K$4:K11)+1)</f>
        <v/>
      </c>
      <c r="L12" s="125"/>
    </row>
    <row r="13" spans="1:17" x14ac:dyDescent="0.35">
      <c r="A13" s="68" t="str">
        <f>PlanOverview!A12</f>
        <v/>
      </c>
      <c r="B13" s="100" t="str">
        <f>PlanOverview!B12</f>
        <v/>
      </c>
      <c r="C13" s="88" t="str">
        <f>IF(D13=0,"",MAX($C$4:C12)+1)</f>
        <v/>
      </c>
      <c r="D13" s="119"/>
      <c r="E13" s="120" t="str">
        <f>IF(F13=0,"",MAX($E$4:E12)+1)</f>
        <v/>
      </c>
      <c r="F13" s="121"/>
      <c r="G13" s="122" t="str">
        <f>IF(H13=0,"",MAX($G$4:G12)+1)</f>
        <v/>
      </c>
      <c r="H13" s="122"/>
      <c r="I13" s="123" t="str">
        <f>IF(J13=0,"",MAX($I$4:I12)+1)</f>
        <v/>
      </c>
      <c r="J13" s="123"/>
      <c r="K13" s="124" t="str">
        <f>IF(L13=0,"",MAX($K$4:K12)+1)</f>
        <v/>
      </c>
      <c r="L13" s="125"/>
    </row>
    <row r="14" spans="1:17" x14ac:dyDescent="0.35">
      <c r="A14" s="68" t="str">
        <f>PlanOverview!A13</f>
        <v/>
      </c>
      <c r="B14" s="100" t="str">
        <f>PlanOverview!B13</f>
        <v/>
      </c>
      <c r="C14" s="88" t="str">
        <f>IF(D14=0,"",MAX($C$4:C13)+1)</f>
        <v/>
      </c>
      <c r="D14" s="119"/>
      <c r="E14" s="120" t="str">
        <f>IF(F14=0,"",MAX($E$4:E13)+1)</f>
        <v/>
      </c>
      <c r="F14" s="121"/>
      <c r="G14" s="122" t="str">
        <f>IF(H14=0,"",MAX($G$4:G13)+1)</f>
        <v/>
      </c>
      <c r="H14" s="122"/>
      <c r="I14" s="123" t="str">
        <f>IF(J14=0,"",MAX($I$4:I13)+1)</f>
        <v/>
      </c>
      <c r="J14" s="123"/>
      <c r="K14" s="124" t="str">
        <f>IF(L14=0,"",MAX($K$4:K13)+1)</f>
        <v/>
      </c>
      <c r="L14" s="125"/>
    </row>
    <row r="15" spans="1:17" x14ac:dyDescent="0.35">
      <c r="A15" s="68" t="str">
        <f>PlanOverview!A14</f>
        <v/>
      </c>
      <c r="B15" s="100" t="str">
        <f>PlanOverview!B14</f>
        <v/>
      </c>
      <c r="C15" s="88" t="str">
        <f>IF(D15=0,"",MAX($C$4:C14)+1)</f>
        <v/>
      </c>
      <c r="D15" s="119"/>
      <c r="E15" s="120" t="str">
        <f>IF(F15=0,"",MAX($E$4:E14)+1)</f>
        <v/>
      </c>
      <c r="F15" s="121"/>
      <c r="G15" s="122" t="str">
        <f>IF(H15=0,"",MAX($G$4:G14)+1)</f>
        <v/>
      </c>
      <c r="H15" s="122"/>
      <c r="I15" s="123" t="str">
        <f>IF(J15=0,"",MAX($I$4:I14)+1)</f>
        <v/>
      </c>
      <c r="J15" s="123"/>
      <c r="K15" s="124" t="str">
        <f>IF(L15=0,"",MAX($K$4:K14)+1)</f>
        <v/>
      </c>
      <c r="L15" s="125"/>
    </row>
    <row r="16" spans="1:17" x14ac:dyDescent="0.35">
      <c r="A16" s="68" t="str">
        <f>PlanOverview!A15</f>
        <v/>
      </c>
      <c r="B16" s="100" t="str">
        <f>PlanOverview!B15</f>
        <v/>
      </c>
      <c r="C16" s="88" t="str">
        <f>IF(D16=0,"",MAX($C$4:C15)+1)</f>
        <v/>
      </c>
      <c r="D16" s="119"/>
      <c r="E16" s="120" t="str">
        <f>IF(F16=0,"",MAX($E$4:E15)+1)</f>
        <v/>
      </c>
      <c r="F16" s="121"/>
      <c r="G16" s="122" t="str">
        <f>IF(H16=0,"",MAX($G$4:G15)+1)</f>
        <v/>
      </c>
      <c r="H16" s="122"/>
      <c r="I16" s="123" t="str">
        <f>IF(J16=0,"",MAX($I$4:I15)+1)</f>
        <v/>
      </c>
      <c r="J16" s="123"/>
      <c r="K16" s="124" t="str">
        <f>IF(L16=0,"",MAX($K$4:K15)+1)</f>
        <v/>
      </c>
      <c r="L16" s="125"/>
    </row>
    <row r="17" spans="1:12" x14ac:dyDescent="0.35">
      <c r="A17" s="68" t="str">
        <f>PlanOverview!A16</f>
        <v/>
      </c>
      <c r="B17" s="100" t="str">
        <f>PlanOverview!B16</f>
        <v/>
      </c>
      <c r="C17" s="88" t="str">
        <f>IF(D17=0,"",MAX($C$4:C16)+1)</f>
        <v/>
      </c>
      <c r="D17" s="119"/>
      <c r="E17" s="120" t="str">
        <f>IF(F17=0,"",MAX($E$4:E16)+1)</f>
        <v/>
      </c>
      <c r="F17" s="121"/>
      <c r="G17" s="122" t="str">
        <f>IF(H17=0,"",MAX($G$4:G16)+1)</f>
        <v/>
      </c>
      <c r="H17" s="122"/>
      <c r="I17" s="123" t="str">
        <f>IF(J17=0,"",MAX($I$4:I16)+1)</f>
        <v/>
      </c>
      <c r="J17" s="123"/>
      <c r="K17" s="124" t="str">
        <f>IF(L17=0,"",MAX($K$4:K16)+1)</f>
        <v/>
      </c>
      <c r="L17" s="125"/>
    </row>
    <row r="18" spans="1:12" x14ac:dyDescent="0.35">
      <c r="A18" s="68" t="str">
        <f>PlanOverview!A17</f>
        <v/>
      </c>
      <c r="B18" s="100" t="str">
        <f>PlanOverview!B17</f>
        <v/>
      </c>
      <c r="C18" s="88" t="str">
        <f>IF(D18=0,"",MAX($C$4:C17)+1)</f>
        <v/>
      </c>
      <c r="D18" s="119"/>
      <c r="E18" s="120" t="str">
        <f>IF(F18=0,"",MAX($E$4:E17)+1)</f>
        <v/>
      </c>
      <c r="F18" s="121"/>
      <c r="G18" s="122" t="str">
        <f>IF(H18=0,"",MAX($G$4:G17)+1)</f>
        <v/>
      </c>
      <c r="H18" s="122"/>
      <c r="I18" s="123" t="str">
        <f>IF(J18=0,"",MAX($I$4:I17)+1)</f>
        <v/>
      </c>
      <c r="J18" s="123"/>
      <c r="K18" s="124" t="str">
        <f>IF(L18=0,"",MAX($K$4:K17)+1)</f>
        <v/>
      </c>
      <c r="L18" s="125"/>
    </row>
    <row r="19" spans="1:12" x14ac:dyDescent="0.35">
      <c r="A19" s="68" t="str">
        <f>PlanOverview!A18</f>
        <v/>
      </c>
      <c r="B19" s="100" t="str">
        <f>PlanOverview!B18</f>
        <v/>
      </c>
      <c r="C19" s="88" t="str">
        <f>IF(D19=0,"",MAX($C$4:C18)+1)</f>
        <v/>
      </c>
      <c r="D19" s="119"/>
      <c r="E19" s="120" t="str">
        <f>IF(F19=0,"",MAX($E$4:E18)+1)</f>
        <v/>
      </c>
      <c r="F19" s="121"/>
      <c r="G19" s="122" t="str">
        <f>IF(H19=0,"",MAX($G$4:G18)+1)</f>
        <v/>
      </c>
      <c r="H19" s="122"/>
      <c r="I19" s="123" t="str">
        <f>IF(J19=0,"",MAX($I$4:I18)+1)</f>
        <v/>
      </c>
      <c r="J19" s="123"/>
      <c r="K19" s="124" t="str">
        <f>IF(L19=0,"",MAX($K$4:K18)+1)</f>
        <v/>
      </c>
      <c r="L19" s="125"/>
    </row>
    <row r="20" spans="1:12" x14ac:dyDescent="0.35">
      <c r="A20" s="68" t="str">
        <f>PlanOverview!A19</f>
        <v/>
      </c>
      <c r="B20" s="100" t="str">
        <f>PlanOverview!B19</f>
        <v/>
      </c>
      <c r="C20" s="88" t="str">
        <f>IF(D20=0,"",MAX($C$4:C19)+1)</f>
        <v/>
      </c>
      <c r="D20" s="119"/>
      <c r="E20" s="120" t="str">
        <f>IF(F20=0,"",MAX($E$4:E19)+1)</f>
        <v/>
      </c>
      <c r="F20" s="121"/>
      <c r="G20" s="122" t="str">
        <f>IF(H20=0,"",MAX($G$4:G19)+1)</f>
        <v/>
      </c>
      <c r="H20" s="122"/>
      <c r="I20" s="123" t="str">
        <f>IF(J20=0,"",MAX($I$4:I19)+1)</f>
        <v/>
      </c>
      <c r="J20" s="123"/>
      <c r="K20" s="124" t="str">
        <f>IF(L20=0,"",MAX($K$4:K19)+1)</f>
        <v/>
      </c>
      <c r="L20" s="125"/>
    </row>
    <row r="21" spans="1:12" x14ac:dyDescent="0.35">
      <c r="A21" s="68" t="str">
        <f>PlanOverview!A20</f>
        <v/>
      </c>
      <c r="B21" s="100" t="str">
        <f>PlanOverview!B20</f>
        <v/>
      </c>
      <c r="C21" s="88" t="str">
        <f>IF(D21=0,"",MAX($C$4:C20)+1)</f>
        <v/>
      </c>
      <c r="D21" s="119"/>
      <c r="E21" s="120" t="str">
        <f>IF(F21=0,"",MAX($E$4:E20)+1)</f>
        <v/>
      </c>
      <c r="F21" s="121"/>
      <c r="G21" s="122" t="str">
        <f>IF(H21=0,"",MAX($G$4:G20)+1)</f>
        <v/>
      </c>
      <c r="H21" s="122"/>
      <c r="I21" s="123" t="str">
        <f>IF(J21=0,"",MAX($I$4:I20)+1)</f>
        <v/>
      </c>
      <c r="J21" s="123"/>
      <c r="K21" s="124" t="str">
        <f>IF(L21=0,"",MAX($K$4:K20)+1)</f>
        <v/>
      </c>
      <c r="L21" s="125"/>
    </row>
    <row r="22" spans="1:12" x14ac:dyDescent="0.35">
      <c r="A22" s="68" t="str">
        <f>PlanOverview!A21</f>
        <v/>
      </c>
      <c r="B22" s="100" t="str">
        <f>PlanOverview!B21</f>
        <v/>
      </c>
      <c r="C22" s="88" t="str">
        <f>IF(D22=0,"",MAX($C$4:C21)+1)</f>
        <v/>
      </c>
      <c r="D22" s="119"/>
      <c r="E22" s="120" t="str">
        <f>IF(F22=0,"",MAX($E$4:E21)+1)</f>
        <v/>
      </c>
      <c r="F22" s="121"/>
      <c r="G22" s="122" t="str">
        <f>IF(H22=0,"",MAX($G$4:G21)+1)</f>
        <v/>
      </c>
      <c r="H22" s="122"/>
      <c r="I22" s="123" t="str">
        <f>IF(J22=0,"",MAX($I$4:I21)+1)</f>
        <v/>
      </c>
      <c r="J22" s="123"/>
      <c r="K22" s="124" t="str">
        <f>IF(L22=0,"",MAX($K$4:K21)+1)</f>
        <v/>
      </c>
      <c r="L22" s="125"/>
    </row>
    <row r="23" spans="1:12" x14ac:dyDescent="0.35">
      <c r="A23" s="68" t="str">
        <f>PlanOverview!A22</f>
        <v/>
      </c>
      <c r="B23" s="100" t="str">
        <f>PlanOverview!B22</f>
        <v/>
      </c>
      <c r="C23" s="88" t="str">
        <f>IF(D23=0,"",MAX($C$4:C22)+1)</f>
        <v/>
      </c>
      <c r="D23" s="119"/>
      <c r="E23" s="120" t="str">
        <f>IF(F23=0,"",MAX($E$4:E22)+1)</f>
        <v/>
      </c>
      <c r="F23" s="121"/>
      <c r="G23" s="122" t="str">
        <f>IF(H23=0,"",MAX($G$4:G22)+1)</f>
        <v/>
      </c>
      <c r="H23" s="122"/>
      <c r="I23" s="123" t="str">
        <f>IF(J23=0,"",MAX($I$4:I22)+1)</f>
        <v/>
      </c>
      <c r="J23" s="123"/>
      <c r="K23" s="124" t="str">
        <f>IF(L23=0,"",MAX($K$4:K22)+1)</f>
        <v/>
      </c>
      <c r="L23" s="125"/>
    </row>
    <row r="24" spans="1:12" x14ac:dyDescent="0.35">
      <c r="A24" s="68" t="str">
        <f>PlanOverview!A23</f>
        <v/>
      </c>
      <c r="B24" s="100" t="str">
        <f>PlanOverview!B23</f>
        <v/>
      </c>
      <c r="C24" s="88" t="str">
        <f>IF(D24=0,"",MAX($C$4:C23)+1)</f>
        <v/>
      </c>
      <c r="D24" s="119"/>
      <c r="E24" s="120" t="str">
        <f>IF(F24=0,"",MAX($E$4:E23)+1)</f>
        <v/>
      </c>
      <c r="F24" s="121"/>
      <c r="G24" s="122" t="str">
        <f>IF(H24=0,"",MAX($G$4:G23)+1)</f>
        <v/>
      </c>
      <c r="H24" s="122"/>
      <c r="I24" s="123" t="str">
        <f>IF(J24=0,"",MAX($I$4:I23)+1)</f>
        <v/>
      </c>
      <c r="J24" s="123"/>
      <c r="K24" s="124" t="str">
        <f>IF(L24=0,"",MAX($K$4:K23)+1)</f>
        <v/>
      </c>
      <c r="L24" s="125"/>
    </row>
    <row r="25" spans="1:12" ht="15" thickBot="1" x14ac:dyDescent="0.4">
      <c r="A25" s="70" t="str">
        <f>PlanOverview!A24</f>
        <v/>
      </c>
      <c r="B25" s="71" t="str">
        <f>PlanOverview!B24</f>
        <v/>
      </c>
      <c r="C25" s="89" t="str">
        <f>IF(D25=0,"",MAX($C$4:C24)+1)</f>
        <v/>
      </c>
      <c r="D25" s="126"/>
      <c r="E25" s="127" t="str">
        <f>IF(F25=0,"",MAX($E$4:E24)+1)</f>
        <v/>
      </c>
      <c r="F25" s="128"/>
      <c r="G25" s="129" t="str">
        <f>IF(H25=0,"",MAX($G$4:G24)+1)</f>
        <v/>
      </c>
      <c r="H25" s="129"/>
      <c r="I25" s="130" t="str">
        <f>IF(J25=0,"",MAX($I$4:I24)+1)</f>
        <v/>
      </c>
      <c r="J25" s="130"/>
      <c r="K25" s="131" t="str">
        <f>IF(L25=0,"",MAX($K$4:K24)+1)</f>
        <v/>
      </c>
      <c r="L25" s="132"/>
    </row>
    <row r="26" spans="1:12" ht="15" thickTop="1" x14ac:dyDescent="0.35">
      <c r="A26" s="72"/>
      <c r="B26" s="72"/>
      <c r="C26" s="72"/>
    </row>
    <row r="27" spans="1:12" ht="15" thickBot="1" x14ac:dyDescent="0.4">
      <c r="A27" s="72"/>
      <c r="B27" s="72"/>
      <c r="C27" s="72"/>
    </row>
    <row r="28" spans="1:12" ht="15" customHeight="1" thickTop="1" x14ac:dyDescent="0.35">
      <c r="A28" s="234" t="s">
        <v>10</v>
      </c>
      <c r="B28" s="237" t="str">
        <f>PlanOverview!E3</f>
        <v>MODULE 2 TITLE</v>
      </c>
      <c r="C28" s="83"/>
      <c r="D28" s="240" t="s">
        <v>24</v>
      </c>
      <c r="E28" s="241"/>
      <c r="F28" s="241"/>
      <c r="G28" s="241"/>
      <c r="H28" s="241"/>
      <c r="I28" s="241"/>
      <c r="J28" s="241"/>
      <c r="K28" s="241"/>
      <c r="L28" s="242"/>
    </row>
    <row r="29" spans="1:12" ht="15" customHeight="1" x14ac:dyDescent="0.35">
      <c r="A29" s="235"/>
      <c r="B29" s="238"/>
      <c r="C29" s="95">
        <f>SUM(MAX(C31:C51),MAX(E31:E51),MAX(G31:G51),MAX(I31:I51),MAX(K31:K51))</f>
        <v>5</v>
      </c>
      <c r="D29" s="76" t="s">
        <v>26</v>
      </c>
      <c r="E29" s="90"/>
      <c r="F29" s="77" t="s">
        <v>27</v>
      </c>
      <c r="G29" s="78"/>
      <c r="H29" s="78" t="s">
        <v>28</v>
      </c>
      <c r="I29" s="79"/>
      <c r="J29" s="79" t="s">
        <v>29</v>
      </c>
      <c r="K29" s="92"/>
      <c r="L29" s="80" t="s">
        <v>30</v>
      </c>
    </row>
    <row r="30" spans="1:12" ht="15.75" customHeight="1" thickBot="1" x14ac:dyDescent="0.4">
      <c r="A30" s="236"/>
      <c r="B30" s="239"/>
      <c r="C30" s="95"/>
      <c r="D30" s="94">
        <f>MAX(C31:C51)/$C29</f>
        <v>0.2</v>
      </c>
      <c r="E30" s="91"/>
      <c r="F30" s="96">
        <f>MAX(E31:E51)/$C29</f>
        <v>0.2</v>
      </c>
      <c r="G30" s="33"/>
      <c r="H30" s="97">
        <f>MAX(G31:G51)/$C29</f>
        <v>0.2</v>
      </c>
      <c r="I30" s="32"/>
      <c r="J30" s="98">
        <f>MAX(I31:I51)/$C29</f>
        <v>0.2</v>
      </c>
      <c r="K30" s="93"/>
      <c r="L30" s="99">
        <f>MAX(K31:K51)/$C29</f>
        <v>0.2</v>
      </c>
    </row>
    <row r="31" spans="1:12" ht="31.5" customHeight="1" x14ac:dyDescent="0.35">
      <c r="A31" s="68" t="str">
        <f>PlanOverview!D4</f>
        <v>LO1-A-2</v>
      </c>
      <c r="B31" s="100" t="str">
        <f>PlanOverview!E4</f>
        <v>Identify international and national quality brands, also exploiting ICTs and dedicated e-data resources and taking into account high quality and parameters of sustainability, and take these brands into account managing suppliers</v>
      </c>
      <c r="C31" s="87">
        <f>IF(D31=0,"",MAX($C$30:C30)+1)</f>
        <v>1</v>
      </c>
      <c r="D31" s="111" t="s">
        <v>11</v>
      </c>
      <c r="E31" s="112">
        <f>IF(F31=0,"",MAX($E$30:E30)+1)</f>
        <v>1</v>
      </c>
      <c r="F31" s="113" t="s">
        <v>11</v>
      </c>
      <c r="G31" s="114">
        <f>IF(H31=0,"",MAX($G$30:G30)+1)</f>
        <v>1</v>
      </c>
      <c r="H31" s="114" t="s">
        <v>11</v>
      </c>
      <c r="I31" s="116">
        <f>IF(J31=0,"",MAX($I$30:I30)+1)</f>
        <v>1</v>
      </c>
      <c r="J31" s="116" t="s">
        <v>11</v>
      </c>
      <c r="K31" s="117">
        <f>IF(L31=0,"",MAX($K$30:K30)+1)</f>
        <v>1</v>
      </c>
      <c r="L31" s="118" t="s">
        <v>11</v>
      </c>
    </row>
    <row r="32" spans="1:12" x14ac:dyDescent="0.35">
      <c r="A32" s="68" t="str">
        <f>PlanOverview!D5</f>
        <v>LO4-A-3</v>
      </c>
      <c r="B32" s="100" t="str">
        <f>PlanOverview!E5</f>
        <v>Make budget plans, negotiate them with superiors and assure they are followed by the kitchen personnel</v>
      </c>
      <c r="C32" s="100" t="str">
        <f>IF(D32=0,"",MAX($C$30:C31)+1)</f>
        <v/>
      </c>
      <c r="D32" s="119"/>
      <c r="E32" s="120" t="str">
        <f>IF(F32=0,"",MAX($E$30:E31)+1)</f>
        <v/>
      </c>
      <c r="F32" s="121"/>
      <c r="G32" s="133" t="str">
        <f>IF(H32=0,"",MAX($G$30:G31)+1)</f>
        <v/>
      </c>
      <c r="H32" s="133"/>
      <c r="I32" s="123" t="str">
        <f>IF(J32=0,"",MAX($I$30:I31)+1)</f>
        <v/>
      </c>
      <c r="J32" s="123"/>
      <c r="K32" s="124" t="str">
        <f>IF(L32=0,"",MAX($K$30:K31)+1)</f>
        <v/>
      </c>
      <c r="L32" s="125"/>
    </row>
    <row r="33" spans="1:12" x14ac:dyDescent="0.35">
      <c r="A33" s="68" t="str">
        <f>PlanOverview!D6</f>
        <v>LO4-B-2</v>
      </c>
      <c r="B33" s="100" t="str">
        <f>PlanOverview!E6</f>
        <v>Describe jobs according to planned activities and participate in the recruitment of personnel collaborating with HR</v>
      </c>
      <c r="C33" s="100" t="str">
        <f>IF(D33=0,"",MAX($C$30:C32)+1)</f>
        <v/>
      </c>
      <c r="D33" s="119"/>
      <c r="E33" s="120" t="str">
        <f>IF(F33=0,"",MAX($E$30:E32)+1)</f>
        <v/>
      </c>
      <c r="F33" s="121"/>
      <c r="G33" s="133" t="str">
        <f>IF(H33=0,"",MAX($G$30:G32)+1)</f>
        <v/>
      </c>
      <c r="H33" s="133"/>
      <c r="I33" s="123" t="str">
        <f>IF(J33=0,"",MAX($I$30:I32)+1)</f>
        <v/>
      </c>
      <c r="J33" s="123"/>
      <c r="K33" s="124" t="str">
        <f>IF(L33=0,"",MAX($K$30:K32)+1)</f>
        <v/>
      </c>
      <c r="L33" s="125"/>
    </row>
    <row r="34" spans="1:12" x14ac:dyDescent="0.35">
      <c r="A34" s="68" t="str">
        <f>PlanOverview!D7</f>
        <v>LO7-B-1</v>
      </c>
      <c r="B34" s="100" t="str">
        <f>PlanOverview!E7</f>
        <v>Understand the impact of food and nutrition on social determinants of health and vice versa and leverage attractive taste to promote healthy recipes and healthier nutritional habits, also providing advice and guidance to other profesionals on culinary matters to educate clients</v>
      </c>
      <c r="C34" s="100" t="str">
        <f>IF(D34=0,"",MAX($C$30:C33)+1)</f>
        <v/>
      </c>
      <c r="D34" s="119"/>
      <c r="E34" s="120" t="str">
        <f>IF(F34=0,"",MAX($E$30:E33)+1)</f>
        <v/>
      </c>
      <c r="F34" s="121"/>
      <c r="G34" s="133" t="str">
        <f>IF(H34=0,"",MAX($G$30:G33)+1)</f>
        <v/>
      </c>
      <c r="H34" s="133"/>
      <c r="I34" s="123" t="str">
        <f>IF(J34=0,"",MAX($I$30:I33)+1)</f>
        <v/>
      </c>
      <c r="J34" s="123"/>
      <c r="K34" s="124" t="str">
        <f>IF(L34=0,"",MAX($K$30:K33)+1)</f>
        <v/>
      </c>
      <c r="L34" s="125"/>
    </row>
    <row r="35" spans="1:12" x14ac:dyDescent="0.35">
      <c r="A35" s="68" t="str">
        <f>PlanOverview!D8</f>
        <v>LO7-C-1</v>
      </c>
      <c r="B35" s="100" t="str">
        <f>PlanOverview!E8</f>
        <v>Be aware of the main roles and responsibilities of health/social care professionals in food care and work coherently, acting as a member of an interprofessional team, maximizing the added value of each professional, and identifying possibilities for interdisciplinary development and cooperation</v>
      </c>
      <c r="C35" s="100" t="str">
        <f>IF(D35=0,"",MAX($C$30:C34)+1)</f>
        <v/>
      </c>
      <c r="D35" s="119"/>
      <c r="E35" s="120" t="str">
        <f>IF(F35=0,"",MAX($E$30:E34)+1)</f>
        <v/>
      </c>
      <c r="F35" s="121"/>
      <c r="G35" s="133" t="str">
        <f>IF(H35=0,"",MAX($G$30:G34)+1)</f>
        <v/>
      </c>
      <c r="H35" s="133"/>
      <c r="I35" s="123" t="str">
        <f>IF(J35=0,"",MAX($I$30:I34)+1)</f>
        <v/>
      </c>
      <c r="J35" s="123"/>
      <c r="K35" s="124" t="str">
        <f>IF(L35=0,"",MAX($K$30:K34)+1)</f>
        <v/>
      </c>
      <c r="L35" s="125"/>
    </row>
    <row r="36" spans="1:12" x14ac:dyDescent="0.35">
      <c r="A36" s="68" t="str">
        <f>PlanOverview!D9</f>
        <v/>
      </c>
      <c r="B36" s="100" t="str">
        <f>PlanOverview!E9</f>
        <v/>
      </c>
      <c r="C36" s="100" t="str">
        <f>IF(D36=0,"",MAX($C$30:C35)+1)</f>
        <v/>
      </c>
      <c r="D36" s="119"/>
      <c r="E36" s="120" t="str">
        <f>IF(F36=0,"",MAX($E$30:E35)+1)</f>
        <v/>
      </c>
      <c r="F36" s="121"/>
      <c r="G36" s="133" t="str">
        <f>IF(H36=0,"",MAX($G$30:G35)+1)</f>
        <v/>
      </c>
      <c r="H36" s="133"/>
      <c r="I36" s="123" t="str">
        <f>IF(J36=0,"",MAX($I$30:I35)+1)</f>
        <v/>
      </c>
      <c r="J36" s="123"/>
      <c r="K36" s="124" t="str">
        <f>IF(L36=0,"",MAX($K$30:K35)+1)</f>
        <v/>
      </c>
      <c r="L36" s="125"/>
    </row>
    <row r="37" spans="1:12" x14ac:dyDescent="0.35">
      <c r="A37" s="68" t="str">
        <f>PlanOverview!D10</f>
        <v/>
      </c>
      <c r="B37" s="100" t="str">
        <f>PlanOverview!E10</f>
        <v/>
      </c>
      <c r="C37" s="100" t="str">
        <f>IF(D37=0,"",MAX($C$30:C36)+1)</f>
        <v/>
      </c>
      <c r="D37" s="119"/>
      <c r="E37" s="120" t="str">
        <f>IF(F37=0,"",MAX($E$30:E36)+1)</f>
        <v/>
      </c>
      <c r="F37" s="121"/>
      <c r="G37" s="133" t="str">
        <f>IF(H37=0,"",MAX($G$30:G36)+1)</f>
        <v/>
      </c>
      <c r="H37" s="133"/>
      <c r="I37" s="123" t="str">
        <f>IF(J37=0,"",MAX($I$30:I36)+1)</f>
        <v/>
      </c>
      <c r="J37" s="123"/>
      <c r="K37" s="124" t="str">
        <f>IF(L37=0,"",MAX($K$30:K36)+1)</f>
        <v/>
      </c>
      <c r="L37" s="125"/>
    </row>
    <row r="38" spans="1:12" x14ac:dyDescent="0.35">
      <c r="A38" s="68" t="str">
        <f>PlanOverview!D11</f>
        <v/>
      </c>
      <c r="B38" s="100" t="str">
        <f>PlanOverview!E11</f>
        <v/>
      </c>
      <c r="C38" s="100" t="str">
        <f>IF(D38=0,"",MAX($C$30:C37)+1)</f>
        <v/>
      </c>
      <c r="D38" s="119"/>
      <c r="E38" s="120" t="str">
        <f>IF(F38=0,"",MAX($E$30:E37)+1)</f>
        <v/>
      </c>
      <c r="F38" s="121"/>
      <c r="G38" s="133" t="str">
        <f>IF(H38=0,"",MAX($G$30:G37)+1)</f>
        <v/>
      </c>
      <c r="H38" s="133"/>
      <c r="I38" s="123" t="str">
        <f>IF(J38=0,"",MAX($I$30:I37)+1)</f>
        <v/>
      </c>
      <c r="J38" s="123"/>
      <c r="K38" s="124" t="str">
        <f>IF(L38=0,"",MAX($K$30:K37)+1)</f>
        <v/>
      </c>
      <c r="L38" s="125"/>
    </row>
    <row r="39" spans="1:12" x14ac:dyDescent="0.35">
      <c r="A39" s="68" t="str">
        <f>PlanOverview!D12</f>
        <v/>
      </c>
      <c r="B39" s="100" t="str">
        <f>PlanOverview!E12</f>
        <v/>
      </c>
      <c r="C39" s="100" t="str">
        <f>IF(D39=0,"",MAX($C$30:C38)+1)</f>
        <v/>
      </c>
      <c r="D39" s="119"/>
      <c r="E39" s="120" t="str">
        <f>IF(F39=0,"",MAX($E$30:E38)+1)</f>
        <v/>
      </c>
      <c r="F39" s="121"/>
      <c r="G39" s="133" t="str">
        <f>IF(H39=0,"",MAX($G$30:G38)+1)</f>
        <v/>
      </c>
      <c r="H39" s="133"/>
      <c r="I39" s="123" t="str">
        <f>IF(J39=0,"",MAX($I$30:I38)+1)</f>
        <v/>
      </c>
      <c r="J39" s="123"/>
      <c r="K39" s="124" t="str">
        <f>IF(L39=0,"",MAX($K$30:K38)+1)</f>
        <v/>
      </c>
      <c r="L39" s="125"/>
    </row>
    <row r="40" spans="1:12" x14ac:dyDescent="0.35">
      <c r="A40" s="68" t="str">
        <f>PlanOverview!D13</f>
        <v/>
      </c>
      <c r="B40" s="100" t="str">
        <f>PlanOverview!E13</f>
        <v/>
      </c>
      <c r="C40" s="100" t="str">
        <f>IF(D40=0,"",MAX($C$30:C39)+1)</f>
        <v/>
      </c>
      <c r="D40" s="119"/>
      <c r="E40" s="120" t="str">
        <f>IF(F40=0,"",MAX($E$30:E39)+1)</f>
        <v/>
      </c>
      <c r="F40" s="121"/>
      <c r="G40" s="133" t="str">
        <f>IF(H40=0,"",MAX($G$30:G39)+1)</f>
        <v/>
      </c>
      <c r="H40" s="133"/>
      <c r="I40" s="123" t="str">
        <f>IF(J40=0,"",MAX($I$30:I39)+1)</f>
        <v/>
      </c>
      <c r="J40" s="123"/>
      <c r="K40" s="124" t="str">
        <f>IF(L40=0,"",MAX($K$30:K39)+1)</f>
        <v/>
      </c>
      <c r="L40" s="125"/>
    </row>
    <row r="41" spans="1:12" x14ac:dyDescent="0.35">
      <c r="A41" s="68" t="str">
        <f>PlanOverview!D14</f>
        <v/>
      </c>
      <c r="B41" s="100" t="str">
        <f>PlanOverview!E14</f>
        <v/>
      </c>
      <c r="C41" s="100" t="str">
        <f>IF(D41=0,"",MAX($C$30:C40)+1)</f>
        <v/>
      </c>
      <c r="D41" s="119"/>
      <c r="E41" s="120" t="str">
        <f>IF(F41=0,"",MAX($E$30:E40)+1)</f>
        <v/>
      </c>
      <c r="F41" s="121"/>
      <c r="G41" s="133" t="str">
        <f>IF(H41=0,"",MAX($G$30:G40)+1)</f>
        <v/>
      </c>
      <c r="H41" s="133"/>
      <c r="I41" s="123" t="str">
        <f>IF(J41=0,"",MAX($I$30:I40)+1)</f>
        <v/>
      </c>
      <c r="J41" s="123"/>
      <c r="K41" s="124" t="str">
        <f>IF(L41=0,"",MAX($K$30:K40)+1)</f>
        <v/>
      </c>
      <c r="L41" s="125"/>
    </row>
    <row r="42" spans="1:12" x14ac:dyDescent="0.35">
      <c r="A42" s="68" t="str">
        <f>PlanOverview!D15</f>
        <v/>
      </c>
      <c r="B42" s="100" t="str">
        <f>PlanOverview!E15</f>
        <v/>
      </c>
      <c r="C42" s="100" t="str">
        <f>IF(D42=0,"",MAX($C$30:C41)+1)</f>
        <v/>
      </c>
      <c r="D42" s="119"/>
      <c r="E42" s="120" t="str">
        <f>IF(F42=0,"",MAX($E$30:E41)+1)</f>
        <v/>
      </c>
      <c r="F42" s="121"/>
      <c r="G42" s="133" t="str">
        <f>IF(H42=0,"",MAX($G$30:G41)+1)</f>
        <v/>
      </c>
      <c r="H42" s="133"/>
      <c r="I42" s="123" t="str">
        <f>IF(J42=0,"",MAX($I$30:I41)+1)</f>
        <v/>
      </c>
      <c r="J42" s="123"/>
      <c r="K42" s="124" t="str">
        <f>IF(L42=0,"",MAX($K$30:K41)+1)</f>
        <v/>
      </c>
      <c r="L42" s="125"/>
    </row>
    <row r="43" spans="1:12" x14ac:dyDescent="0.35">
      <c r="A43" s="68" t="str">
        <f>PlanOverview!D16</f>
        <v/>
      </c>
      <c r="B43" s="100" t="str">
        <f>PlanOverview!E16</f>
        <v/>
      </c>
      <c r="C43" s="100" t="str">
        <f>IF(D43=0,"",MAX($C$30:C42)+1)</f>
        <v/>
      </c>
      <c r="D43" s="119"/>
      <c r="E43" s="120" t="str">
        <f>IF(F43=0,"",MAX($E$30:E42)+1)</f>
        <v/>
      </c>
      <c r="F43" s="121"/>
      <c r="G43" s="133" t="str">
        <f>IF(H43=0,"",MAX($G$30:G42)+1)</f>
        <v/>
      </c>
      <c r="H43" s="133"/>
      <c r="I43" s="123" t="str">
        <f>IF(J43=0,"",MAX($I$30:I42)+1)</f>
        <v/>
      </c>
      <c r="J43" s="123"/>
      <c r="K43" s="124" t="str">
        <f>IF(L43=0,"",MAX($K$30:K42)+1)</f>
        <v/>
      </c>
      <c r="L43" s="125"/>
    </row>
    <row r="44" spans="1:12" x14ac:dyDescent="0.35">
      <c r="A44" s="68" t="str">
        <f>PlanOverview!D17</f>
        <v/>
      </c>
      <c r="B44" s="100" t="str">
        <f>PlanOverview!E17</f>
        <v/>
      </c>
      <c r="C44" s="100" t="str">
        <f>IF(D44=0,"",MAX($C$30:C43)+1)</f>
        <v/>
      </c>
      <c r="D44" s="119"/>
      <c r="E44" s="120" t="str">
        <f>IF(F44=0,"",MAX($E$30:E43)+1)</f>
        <v/>
      </c>
      <c r="F44" s="121"/>
      <c r="G44" s="133" t="str">
        <f>IF(H44=0,"",MAX($G$30:G43)+1)</f>
        <v/>
      </c>
      <c r="H44" s="133"/>
      <c r="I44" s="123" t="str">
        <f>IF(J44=0,"",MAX($I$30:I43)+1)</f>
        <v/>
      </c>
      <c r="J44" s="123"/>
      <c r="K44" s="124" t="str">
        <f>IF(L44=0,"",MAX($K$30:K43)+1)</f>
        <v/>
      </c>
      <c r="L44" s="125"/>
    </row>
    <row r="45" spans="1:12" x14ac:dyDescent="0.35">
      <c r="A45" s="68" t="str">
        <f>PlanOverview!D18</f>
        <v/>
      </c>
      <c r="B45" s="100" t="str">
        <f>PlanOverview!E18</f>
        <v/>
      </c>
      <c r="C45" s="100" t="str">
        <f>IF(D45=0,"",MAX($C$30:C44)+1)</f>
        <v/>
      </c>
      <c r="D45" s="119"/>
      <c r="E45" s="120" t="str">
        <f>IF(F45=0,"",MAX($E$30:E44)+1)</f>
        <v/>
      </c>
      <c r="F45" s="121"/>
      <c r="G45" s="133" t="str">
        <f>IF(H45=0,"",MAX($G$30:G44)+1)</f>
        <v/>
      </c>
      <c r="H45" s="133"/>
      <c r="I45" s="123" t="str">
        <f>IF(J45=0,"",MAX($I$30:I44)+1)</f>
        <v/>
      </c>
      <c r="J45" s="123"/>
      <c r="K45" s="124" t="str">
        <f>IF(L45=0,"",MAX($K$30:K44)+1)</f>
        <v/>
      </c>
      <c r="L45" s="125"/>
    </row>
    <row r="46" spans="1:12" x14ac:dyDescent="0.35">
      <c r="A46" s="68" t="str">
        <f>PlanOverview!D19</f>
        <v/>
      </c>
      <c r="B46" s="100" t="str">
        <f>PlanOverview!E19</f>
        <v/>
      </c>
      <c r="C46" s="100" t="str">
        <f>IF(D46=0,"",MAX($C$30:C45)+1)</f>
        <v/>
      </c>
      <c r="D46" s="119"/>
      <c r="E46" s="120" t="str">
        <f>IF(F46=0,"",MAX($E$30:E45)+1)</f>
        <v/>
      </c>
      <c r="F46" s="121"/>
      <c r="G46" s="133" t="str">
        <f>IF(H46=0,"",MAX($G$30:G45)+1)</f>
        <v/>
      </c>
      <c r="H46" s="133"/>
      <c r="I46" s="123" t="str">
        <f>IF(J46=0,"",MAX($I$30:I45)+1)</f>
        <v/>
      </c>
      <c r="J46" s="123"/>
      <c r="K46" s="124" t="str">
        <f>IF(L46=0,"",MAX($K$30:K45)+1)</f>
        <v/>
      </c>
      <c r="L46" s="125"/>
    </row>
    <row r="47" spans="1:12" x14ac:dyDescent="0.35">
      <c r="A47" s="68" t="str">
        <f>PlanOverview!D20</f>
        <v/>
      </c>
      <c r="B47" s="100" t="str">
        <f>PlanOverview!E20</f>
        <v/>
      </c>
      <c r="C47" s="100" t="str">
        <f>IF(D47=0,"",MAX($C$30:C46)+1)</f>
        <v/>
      </c>
      <c r="D47" s="119"/>
      <c r="E47" s="120" t="str">
        <f>IF(F47=0,"",MAX($E$30:E46)+1)</f>
        <v/>
      </c>
      <c r="F47" s="121"/>
      <c r="G47" s="133" t="str">
        <f>IF(H47=0,"",MAX($G$30:G46)+1)</f>
        <v/>
      </c>
      <c r="H47" s="133"/>
      <c r="I47" s="123" t="str">
        <f>IF(J47=0,"",MAX($I$30:I46)+1)</f>
        <v/>
      </c>
      <c r="J47" s="123"/>
      <c r="K47" s="124" t="str">
        <f>IF(L47=0,"",MAX($K$30:K46)+1)</f>
        <v/>
      </c>
      <c r="L47" s="125"/>
    </row>
    <row r="48" spans="1:12" x14ac:dyDescent="0.35">
      <c r="A48" s="68" t="str">
        <f>PlanOverview!D21</f>
        <v/>
      </c>
      <c r="B48" s="100" t="str">
        <f>PlanOverview!E21</f>
        <v/>
      </c>
      <c r="C48" s="100" t="str">
        <f>IF(D48=0,"",MAX($C$30:C47)+1)</f>
        <v/>
      </c>
      <c r="D48" s="119"/>
      <c r="E48" s="120" t="str">
        <f>IF(F48=0,"",MAX($E$30:E47)+1)</f>
        <v/>
      </c>
      <c r="F48" s="121"/>
      <c r="G48" s="133" t="str">
        <f>IF(H48=0,"",MAX($G$30:G47)+1)</f>
        <v/>
      </c>
      <c r="H48" s="133"/>
      <c r="I48" s="123" t="str">
        <f>IF(J48=0,"",MAX($I$30:I47)+1)</f>
        <v/>
      </c>
      <c r="J48" s="123"/>
      <c r="K48" s="124" t="str">
        <f>IF(L48=0,"",MAX($K$30:K47)+1)</f>
        <v/>
      </c>
      <c r="L48" s="125"/>
    </row>
    <row r="49" spans="1:12" x14ac:dyDescent="0.35">
      <c r="A49" s="68" t="str">
        <f>PlanOverview!D22</f>
        <v/>
      </c>
      <c r="B49" s="100" t="str">
        <f>PlanOverview!E22</f>
        <v/>
      </c>
      <c r="C49" s="100" t="str">
        <f>IF(D49=0,"",MAX($C$30:C48)+1)</f>
        <v/>
      </c>
      <c r="D49" s="119"/>
      <c r="E49" s="120" t="str">
        <f>IF(F49=0,"",MAX($E$30:E48)+1)</f>
        <v/>
      </c>
      <c r="F49" s="121"/>
      <c r="G49" s="133" t="str">
        <f>IF(H49=0,"",MAX($G$30:G48)+1)</f>
        <v/>
      </c>
      <c r="H49" s="133"/>
      <c r="I49" s="123" t="str">
        <f>IF(J49=0,"",MAX($I$30:I48)+1)</f>
        <v/>
      </c>
      <c r="J49" s="123"/>
      <c r="K49" s="124" t="str">
        <f>IF(L49=0,"",MAX($K$30:K48)+1)</f>
        <v/>
      </c>
      <c r="L49" s="125"/>
    </row>
    <row r="50" spans="1:12" x14ac:dyDescent="0.35">
      <c r="A50" s="68" t="str">
        <f>PlanOverview!D23</f>
        <v/>
      </c>
      <c r="B50" s="100" t="str">
        <f>PlanOverview!E23</f>
        <v/>
      </c>
      <c r="C50" s="100" t="str">
        <f>IF(D50=0,"",MAX($C$30:C49)+1)</f>
        <v/>
      </c>
      <c r="D50" s="119"/>
      <c r="E50" s="120" t="str">
        <f>IF(F50=0,"",MAX($E$30:E49)+1)</f>
        <v/>
      </c>
      <c r="F50" s="121"/>
      <c r="G50" s="133" t="str">
        <f>IF(H50=0,"",MAX($G$30:G49)+1)</f>
        <v/>
      </c>
      <c r="H50" s="133"/>
      <c r="I50" s="123" t="str">
        <f>IF(J50=0,"",MAX($I$30:I49)+1)</f>
        <v/>
      </c>
      <c r="J50" s="123"/>
      <c r="K50" s="124" t="str">
        <f>IF(L50=0,"",MAX($K$30:K49)+1)</f>
        <v/>
      </c>
      <c r="L50" s="125"/>
    </row>
    <row r="51" spans="1:12" ht="15" thickBot="1" x14ac:dyDescent="0.4">
      <c r="A51" s="70" t="str">
        <f>PlanOverview!D24</f>
        <v/>
      </c>
      <c r="B51" s="71" t="str">
        <f>PlanOverview!E24</f>
        <v/>
      </c>
      <c r="C51" s="71" t="str">
        <f>IF(D51=0,"",MAX($C$30:C50)+1)</f>
        <v/>
      </c>
      <c r="D51" s="126"/>
      <c r="E51" s="127" t="str">
        <f>IF(F51=0,"",MAX($E$30:E50)+1)</f>
        <v/>
      </c>
      <c r="F51" s="128"/>
      <c r="G51" s="129" t="str">
        <f>IF(H51=0,"",MAX($G$30:G50)+1)</f>
        <v/>
      </c>
      <c r="H51" s="129"/>
      <c r="I51" s="130" t="str">
        <f>IF(J51=0,"",MAX($I$30:I50)+1)</f>
        <v/>
      </c>
      <c r="J51" s="130"/>
      <c r="K51" s="131" t="str">
        <f>IF(L51=0,"",MAX($K$30:K50)+1)</f>
        <v/>
      </c>
      <c r="L51" s="132"/>
    </row>
    <row r="52" spans="1:12" ht="15" thickTop="1" x14ac:dyDescent="0.35">
      <c r="A52" s="72"/>
      <c r="B52" s="72"/>
      <c r="C52" s="72"/>
    </row>
    <row r="53" spans="1:12" ht="15" thickBot="1" x14ac:dyDescent="0.4">
      <c r="A53" s="72"/>
      <c r="B53" s="72"/>
      <c r="C53" s="72"/>
    </row>
    <row r="54" spans="1:12" ht="16" thickTop="1" x14ac:dyDescent="0.35">
      <c r="A54" s="234" t="s">
        <v>14</v>
      </c>
      <c r="B54" s="237" t="str">
        <f>PlanOverview!H3</f>
        <v>MODULE 3 TITLE</v>
      </c>
      <c r="C54" s="83"/>
      <c r="D54" s="240" t="s">
        <v>24</v>
      </c>
      <c r="E54" s="241"/>
      <c r="F54" s="241"/>
      <c r="G54" s="241"/>
      <c r="H54" s="241"/>
      <c r="I54" s="241"/>
      <c r="J54" s="241"/>
      <c r="K54" s="241"/>
      <c r="L54" s="242"/>
    </row>
    <row r="55" spans="1:12" ht="15.5" x14ac:dyDescent="0.35">
      <c r="A55" s="235"/>
      <c r="B55" s="238"/>
      <c r="C55" s="95">
        <f>SUM(MAX(C57:C77),MAX(E57:E77),MAX(G57:G77),MAX(I57:I77),MAX(K57:K77))</f>
        <v>2</v>
      </c>
      <c r="D55" s="76" t="s">
        <v>26</v>
      </c>
      <c r="E55" s="90"/>
      <c r="F55" s="77" t="s">
        <v>27</v>
      </c>
      <c r="G55" s="78"/>
      <c r="H55" s="78" t="s">
        <v>28</v>
      </c>
      <c r="I55" s="79"/>
      <c r="J55" s="79" t="s">
        <v>29</v>
      </c>
      <c r="K55" s="92"/>
      <c r="L55" s="80" t="s">
        <v>30</v>
      </c>
    </row>
    <row r="56" spans="1:12" ht="16" thickBot="1" x14ac:dyDescent="0.4">
      <c r="A56" s="236"/>
      <c r="B56" s="239"/>
      <c r="C56" s="84"/>
      <c r="D56" s="94">
        <f>MAX(C57:C77)/$C55</f>
        <v>0.5</v>
      </c>
      <c r="E56" s="91"/>
      <c r="F56" s="96">
        <f>MAX(E57:E77)/$C55</f>
        <v>0</v>
      </c>
      <c r="G56" s="33"/>
      <c r="H56" s="97">
        <f>MAX(G57:G77)/$C55</f>
        <v>0</v>
      </c>
      <c r="I56" s="32"/>
      <c r="J56" s="98">
        <f>MAX(I57:I77)/$C55</f>
        <v>0.5</v>
      </c>
      <c r="K56" s="93"/>
      <c r="L56" s="99">
        <f>MAX(K57:K77)/$C55</f>
        <v>0</v>
      </c>
    </row>
    <row r="57" spans="1:12" ht="38.25" customHeight="1" x14ac:dyDescent="0.35">
      <c r="A57" s="66" t="str">
        <f>PlanOverview!G4</f>
        <v>LO1-B-1</v>
      </c>
      <c r="B57" s="73" t="str">
        <f>PlanOverview!H4</f>
        <v>Define quality criteria of suppliers (including agri-fish-food chain) in order to identify, compare, monitor and evaluate regularly the best high-quality food suppliers</v>
      </c>
      <c r="C57" s="101">
        <f>IF(D57=0,"",MAX($C$56:C56)+1)</f>
        <v>1</v>
      </c>
      <c r="D57" s="134" t="s">
        <v>11</v>
      </c>
      <c r="E57" s="112" t="str">
        <f>IF(F57=0,"",MAX($E$56:E56)+1)</f>
        <v/>
      </c>
      <c r="F57" s="113"/>
      <c r="G57" s="114" t="str">
        <f>IF(H57=0,"",MAX($G$56:G56)+1)</f>
        <v/>
      </c>
      <c r="H57" s="114"/>
      <c r="I57" s="116">
        <f>IF(J57=0,"",MAX($I$56:I56)+1)</f>
        <v>1</v>
      </c>
      <c r="J57" s="116" t="s">
        <v>11</v>
      </c>
      <c r="K57" s="117" t="str">
        <f>IF(L57=0,"",MAX($K$56:K56)+1)</f>
        <v/>
      </c>
      <c r="L57" s="118"/>
    </row>
    <row r="58" spans="1:12" x14ac:dyDescent="0.35">
      <c r="A58" s="68" t="str">
        <f>PlanOverview!G5</f>
        <v>LO4-A-2</v>
      </c>
      <c r="B58" s="100" t="str">
        <f>PlanOverview!H5</f>
        <v>Calculate and manage the kitchen budget of food, utilities and personnel</v>
      </c>
      <c r="C58" s="69" t="str">
        <f>IF(D58=0,"",MAX($C$54:C57)+1)</f>
        <v/>
      </c>
      <c r="D58" s="135"/>
      <c r="E58" s="120" t="str">
        <f>IF(F58=0,"",MAX($E$56:E57)+1)</f>
        <v/>
      </c>
      <c r="F58" s="121"/>
      <c r="G58" s="133" t="str">
        <f>IF(H58=0,"",MAX($G$56:G57)+1)</f>
        <v/>
      </c>
      <c r="H58" s="133"/>
      <c r="I58" s="123" t="str">
        <f>IF(J58=0,"",MAX($I$56:I57)+1)</f>
        <v/>
      </c>
      <c r="J58" s="123"/>
      <c r="K58" s="124" t="str">
        <f>IF(L58=0,"",MAX($K$56:K57)+1)</f>
        <v/>
      </c>
      <c r="L58" s="125"/>
    </row>
    <row r="59" spans="1:12" ht="43.5" x14ac:dyDescent="0.35">
      <c r="A59" s="68" t="str">
        <f>PlanOverview!G6</f>
        <v>LO4-B-3</v>
      </c>
      <c r="B59" s="100" t="str">
        <f>PlanOverview!H6</f>
        <v>Support new employees by informing, training and instructing them in their integration into the existing team, also identifying tutors and setting up training plans and employees personal career talks</v>
      </c>
      <c r="C59" s="69" t="str">
        <f>IF(D59=0,"",MAX($C$54:C58)+1)</f>
        <v/>
      </c>
      <c r="D59" s="135"/>
      <c r="E59" s="120" t="str">
        <f>IF(F59=0,"",MAX($E$56:E58)+1)</f>
        <v/>
      </c>
      <c r="F59" s="121"/>
      <c r="G59" s="133" t="str">
        <f>IF(H59=0,"",MAX($G$56:G58)+1)</f>
        <v/>
      </c>
      <c r="H59" s="133"/>
      <c r="I59" s="123" t="str">
        <f>IF(J59=0,"",MAX($I$56:I58)+1)</f>
        <v/>
      </c>
      <c r="J59" s="123"/>
      <c r="K59" s="124" t="str">
        <f>IF(L59=0,"",MAX($K$56:K58)+1)</f>
        <v/>
      </c>
      <c r="L59" s="125"/>
    </row>
    <row r="60" spans="1:12" ht="29" x14ac:dyDescent="0.35">
      <c r="A60" s="68" t="str">
        <f>PlanOverview!G7</f>
        <v>LO7-A-2</v>
      </c>
      <c r="B60" s="100" t="str">
        <f>PlanOverview!H7</f>
        <v>Using appropriate communication methods, styles according to the customers' and colleagues' attitude, culture and the purpose of communication</v>
      </c>
      <c r="C60" s="69" t="str">
        <f>IF(D60=0,"",MAX($C$54:C59)+1)</f>
        <v/>
      </c>
      <c r="D60" s="135"/>
      <c r="E60" s="120" t="str">
        <f>IF(F60=0,"",MAX($E$56:E59)+1)</f>
        <v/>
      </c>
      <c r="F60" s="121"/>
      <c r="G60" s="133" t="str">
        <f>IF(H60=0,"",MAX($G$56:G59)+1)</f>
        <v/>
      </c>
      <c r="H60" s="133"/>
      <c r="I60" s="123" t="str">
        <f>IF(J60=0,"",MAX($I$56:I59)+1)</f>
        <v/>
      </c>
      <c r="J60" s="123"/>
      <c r="K60" s="124" t="str">
        <f>IF(L60=0,"",MAX($K$56:K59)+1)</f>
        <v/>
      </c>
      <c r="L60" s="125"/>
    </row>
    <row r="61" spans="1:12" ht="29" x14ac:dyDescent="0.35">
      <c r="A61" s="68" t="str">
        <f>PlanOverview!G8</f>
        <v>LO7-C-2</v>
      </c>
      <c r="B61" s="100" t="str">
        <f>PlanOverview!H8</f>
        <v>Know the characteristics of successful teams and the main strategies for overcoming barriers to effective teamwork and contextualize them in daily work</v>
      </c>
      <c r="C61" s="69" t="str">
        <f>IF(D61=0,"",MAX($C$54:C60)+1)</f>
        <v/>
      </c>
      <c r="D61" s="135"/>
      <c r="E61" s="120" t="str">
        <f>IF(F61=0,"",MAX($E$56:E60)+1)</f>
        <v/>
      </c>
      <c r="F61" s="121"/>
      <c r="G61" s="133" t="str">
        <f>IF(H61=0,"",MAX($G$56:G60)+1)</f>
        <v/>
      </c>
      <c r="H61" s="133"/>
      <c r="I61" s="123" t="str">
        <f>IF(J61=0,"",MAX($I$56:I60)+1)</f>
        <v/>
      </c>
      <c r="J61" s="123"/>
      <c r="K61" s="124" t="str">
        <f>IF(L61=0,"",MAX($K$56:K60)+1)</f>
        <v/>
      </c>
      <c r="L61" s="125"/>
    </row>
    <row r="62" spans="1:12" x14ac:dyDescent="0.35">
      <c r="A62" s="68" t="str">
        <f>PlanOverview!G9</f>
        <v/>
      </c>
      <c r="B62" s="100" t="str">
        <f>PlanOverview!H9</f>
        <v/>
      </c>
      <c r="C62" s="69" t="str">
        <f>IF(D62=0,"",MAX($C$54:C61)+1)</f>
        <v/>
      </c>
      <c r="D62" s="135"/>
      <c r="E62" s="120" t="str">
        <f>IF(F62=0,"",MAX($E$56:E61)+1)</f>
        <v/>
      </c>
      <c r="F62" s="121"/>
      <c r="G62" s="133" t="str">
        <f>IF(H62=0,"",MAX($G$56:G61)+1)</f>
        <v/>
      </c>
      <c r="H62" s="133"/>
      <c r="I62" s="123" t="str">
        <f>IF(J62=0,"",MAX($I$56:I61)+1)</f>
        <v/>
      </c>
      <c r="J62" s="123"/>
      <c r="K62" s="124" t="str">
        <f>IF(L62=0,"",MAX($K$56:K61)+1)</f>
        <v/>
      </c>
      <c r="L62" s="125"/>
    </row>
    <row r="63" spans="1:12" x14ac:dyDescent="0.35">
      <c r="A63" s="68" t="str">
        <f>PlanOverview!G10</f>
        <v/>
      </c>
      <c r="B63" s="100" t="str">
        <f>PlanOverview!H10</f>
        <v/>
      </c>
      <c r="C63" s="69" t="str">
        <f>IF(D63=0,"",MAX($C$54:C62)+1)</f>
        <v/>
      </c>
      <c r="D63" s="135"/>
      <c r="E63" s="120" t="str">
        <f>IF(F63=0,"",MAX($E$56:E62)+1)</f>
        <v/>
      </c>
      <c r="F63" s="121"/>
      <c r="G63" s="133" t="str">
        <f>IF(H63=0,"",MAX($G$56:G62)+1)</f>
        <v/>
      </c>
      <c r="H63" s="133"/>
      <c r="I63" s="123" t="str">
        <f>IF(J63=0,"",MAX($I$56:I62)+1)</f>
        <v/>
      </c>
      <c r="J63" s="123"/>
      <c r="K63" s="124" t="str">
        <f>IF(L63=0,"",MAX($K$56:K62)+1)</f>
        <v/>
      </c>
      <c r="L63" s="125"/>
    </row>
    <row r="64" spans="1:12" x14ac:dyDescent="0.35">
      <c r="A64" s="68" t="str">
        <f>PlanOverview!G11</f>
        <v/>
      </c>
      <c r="B64" s="100" t="str">
        <f>PlanOverview!H11</f>
        <v/>
      </c>
      <c r="C64" s="69" t="str">
        <f>IF(D64=0,"",MAX($C$54:C63)+1)</f>
        <v/>
      </c>
      <c r="D64" s="135"/>
      <c r="E64" s="120" t="str">
        <f>IF(F64=0,"",MAX($E$56:E63)+1)</f>
        <v/>
      </c>
      <c r="F64" s="121"/>
      <c r="G64" s="133" t="str">
        <f>IF(H64=0,"",MAX($G$56:G63)+1)</f>
        <v/>
      </c>
      <c r="H64" s="133"/>
      <c r="I64" s="123" t="str">
        <f>IF(J64=0,"",MAX($I$56:I63)+1)</f>
        <v/>
      </c>
      <c r="J64" s="123"/>
      <c r="K64" s="124" t="str">
        <f>IF(L64=0,"",MAX($K$56:K63)+1)</f>
        <v/>
      </c>
      <c r="L64" s="125"/>
    </row>
    <row r="65" spans="1:12" x14ac:dyDescent="0.35">
      <c r="A65" s="68" t="str">
        <f>PlanOverview!G12</f>
        <v/>
      </c>
      <c r="B65" s="100" t="str">
        <f>PlanOverview!H12</f>
        <v/>
      </c>
      <c r="C65" s="69" t="str">
        <f>IF(D65=0,"",MAX($C$54:C64)+1)</f>
        <v/>
      </c>
      <c r="D65" s="135"/>
      <c r="E65" s="120" t="str">
        <f>IF(F65=0,"",MAX($E$56:E64)+1)</f>
        <v/>
      </c>
      <c r="F65" s="121"/>
      <c r="G65" s="133" t="str">
        <f>IF(H65=0,"",MAX($G$56:G64)+1)</f>
        <v/>
      </c>
      <c r="H65" s="133"/>
      <c r="I65" s="123" t="str">
        <f>IF(J65=0,"",MAX($I$56:I64)+1)</f>
        <v/>
      </c>
      <c r="J65" s="123"/>
      <c r="K65" s="124" t="str">
        <f>IF(L65=0,"",MAX($K$56:K64)+1)</f>
        <v/>
      </c>
      <c r="L65" s="125"/>
    </row>
    <row r="66" spans="1:12" x14ac:dyDescent="0.35">
      <c r="A66" s="68" t="str">
        <f>PlanOverview!G13</f>
        <v/>
      </c>
      <c r="B66" s="100" t="str">
        <f>PlanOverview!H13</f>
        <v/>
      </c>
      <c r="C66" s="69" t="str">
        <f>IF(D66=0,"",MAX($C$54:C65)+1)</f>
        <v/>
      </c>
      <c r="D66" s="135"/>
      <c r="E66" s="120" t="str">
        <f>IF(F66=0,"",MAX($E$56:E65)+1)</f>
        <v/>
      </c>
      <c r="F66" s="121"/>
      <c r="G66" s="133" t="str">
        <f>IF(H66=0,"",MAX($G$56:G65)+1)</f>
        <v/>
      </c>
      <c r="H66" s="133"/>
      <c r="I66" s="123" t="str">
        <f>IF(J66=0,"",MAX($I$56:I65)+1)</f>
        <v/>
      </c>
      <c r="J66" s="123"/>
      <c r="K66" s="124" t="str">
        <f>IF(L66=0,"",MAX($K$56:K65)+1)</f>
        <v/>
      </c>
      <c r="L66" s="125"/>
    </row>
    <row r="67" spans="1:12" x14ac:dyDescent="0.35">
      <c r="A67" s="68" t="str">
        <f>PlanOverview!G14</f>
        <v/>
      </c>
      <c r="B67" s="100" t="str">
        <f>PlanOverview!H14</f>
        <v/>
      </c>
      <c r="C67" s="69" t="str">
        <f>IF(D67=0,"",MAX($C$54:C66)+1)</f>
        <v/>
      </c>
      <c r="D67" s="135"/>
      <c r="E67" s="120" t="str">
        <f>IF(F67=0,"",MAX($E$56:E66)+1)</f>
        <v/>
      </c>
      <c r="F67" s="121"/>
      <c r="G67" s="133" t="str">
        <f>IF(H67=0,"",MAX($G$56:G66)+1)</f>
        <v/>
      </c>
      <c r="H67" s="133"/>
      <c r="I67" s="123" t="str">
        <f>IF(J67=0,"",MAX($I$56:I66)+1)</f>
        <v/>
      </c>
      <c r="J67" s="123"/>
      <c r="K67" s="124" t="str">
        <f>IF(L67=0,"",MAX($K$56:K66)+1)</f>
        <v/>
      </c>
      <c r="L67" s="125"/>
    </row>
    <row r="68" spans="1:12" x14ac:dyDescent="0.35">
      <c r="A68" s="68" t="str">
        <f>PlanOverview!G15</f>
        <v/>
      </c>
      <c r="B68" s="100" t="str">
        <f>PlanOverview!H15</f>
        <v/>
      </c>
      <c r="C68" s="69" t="str">
        <f>IF(D68=0,"",MAX($C$54:C67)+1)</f>
        <v/>
      </c>
      <c r="D68" s="135"/>
      <c r="E68" s="120" t="str">
        <f>IF(F68=0,"",MAX($E$56:E67)+1)</f>
        <v/>
      </c>
      <c r="F68" s="121"/>
      <c r="G68" s="133" t="str">
        <f>IF(H68=0,"",MAX($G$56:G67)+1)</f>
        <v/>
      </c>
      <c r="H68" s="133"/>
      <c r="I68" s="123" t="str">
        <f>IF(J68=0,"",MAX($I$56:I67)+1)</f>
        <v/>
      </c>
      <c r="J68" s="123"/>
      <c r="K68" s="124" t="str">
        <f>IF(L68=0,"",MAX($K$56:K67)+1)</f>
        <v/>
      </c>
      <c r="L68" s="125"/>
    </row>
    <row r="69" spans="1:12" x14ac:dyDescent="0.35">
      <c r="A69" s="68" t="str">
        <f>PlanOverview!G16</f>
        <v/>
      </c>
      <c r="B69" s="100" t="str">
        <f>PlanOverview!H16</f>
        <v/>
      </c>
      <c r="C69" s="69" t="str">
        <f>IF(D69=0,"",MAX($C$54:C68)+1)</f>
        <v/>
      </c>
      <c r="D69" s="135"/>
      <c r="E69" s="120" t="str">
        <f>IF(F69=0,"",MAX($E$56:E68)+1)</f>
        <v/>
      </c>
      <c r="F69" s="121"/>
      <c r="G69" s="133" t="str">
        <f>IF(H69=0,"",MAX($G$56:G68)+1)</f>
        <v/>
      </c>
      <c r="H69" s="133"/>
      <c r="I69" s="123" t="str">
        <f>IF(J69=0,"",MAX($I$56:I68)+1)</f>
        <v/>
      </c>
      <c r="J69" s="123"/>
      <c r="K69" s="124" t="str">
        <f>IF(L69=0,"",MAX($K$56:K68)+1)</f>
        <v/>
      </c>
      <c r="L69" s="125"/>
    </row>
    <row r="70" spans="1:12" x14ac:dyDescent="0.35">
      <c r="A70" s="68" t="str">
        <f>PlanOverview!G17</f>
        <v/>
      </c>
      <c r="B70" s="100" t="str">
        <f>PlanOverview!H17</f>
        <v/>
      </c>
      <c r="C70" s="69" t="str">
        <f>IF(D70=0,"",MAX($C$54:C69)+1)</f>
        <v/>
      </c>
      <c r="D70" s="135"/>
      <c r="E70" s="120" t="str">
        <f>IF(F70=0,"",MAX($E$56:E69)+1)</f>
        <v/>
      </c>
      <c r="F70" s="121"/>
      <c r="G70" s="133" t="str">
        <f>IF(H70=0,"",MAX($G$56:G69)+1)</f>
        <v/>
      </c>
      <c r="H70" s="133"/>
      <c r="I70" s="123" t="str">
        <f>IF(J70=0,"",MAX($I$56:I69)+1)</f>
        <v/>
      </c>
      <c r="J70" s="123"/>
      <c r="K70" s="124" t="str">
        <f>IF(L70=0,"",MAX($K$56:K69)+1)</f>
        <v/>
      </c>
      <c r="L70" s="125"/>
    </row>
    <row r="71" spans="1:12" x14ac:dyDescent="0.35">
      <c r="A71" s="68" t="str">
        <f>PlanOverview!G18</f>
        <v/>
      </c>
      <c r="B71" s="100" t="str">
        <f>PlanOverview!H18</f>
        <v/>
      </c>
      <c r="C71" s="69" t="str">
        <f>IF(D71=0,"",MAX($C$54:C70)+1)</f>
        <v/>
      </c>
      <c r="D71" s="135"/>
      <c r="E71" s="120" t="str">
        <f>IF(F71=0,"",MAX($E$56:E70)+1)</f>
        <v/>
      </c>
      <c r="F71" s="121"/>
      <c r="G71" s="133" t="str">
        <f>IF(H71=0,"",MAX($G$56:G70)+1)</f>
        <v/>
      </c>
      <c r="H71" s="133"/>
      <c r="I71" s="123" t="str">
        <f>IF(J71=0,"",MAX($I$56:I70)+1)</f>
        <v/>
      </c>
      <c r="J71" s="123"/>
      <c r="K71" s="124" t="str">
        <f>IF(L71=0,"",MAX($K$56:K70)+1)</f>
        <v/>
      </c>
      <c r="L71" s="125"/>
    </row>
    <row r="72" spans="1:12" x14ac:dyDescent="0.35">
      <c r="A72" s="68" t="str">
        <f>PlanOverview!G19</f>
        <v/>
      </c>
      <c r="B72" s="100" t="str">
        <f>PlanOverview!H19</f>
        <v/>
      </c>
      <c r="C72" s="69" t="str">
        <f>IF(D72=0,"",MAX($C$54:C71)+1)</f>
        <v/>
      </c>
      <c r="D72" s="135"/>
      <c r="E72" s="120" t="str">
        <f>IF(F72=0,"",MAX($E$56:E71)+1)</f>
        <v/>
      </c>
      <c r="F72" s="121"/>
      <c r="G72" s="133" t="str">
        <f>IF(H72=0,"",MAX($G$56:G71)+1)</f>
        <v/>
      </c>
      <c r="H72" s="133"/>
      <c r="I72" s="123" t="str">
        <f>IF(J72=0,"",MAX($I$56:I71)+1)</f>
        <v/>
      </c>
      <c r="J72" s="123"/>
      <c r="K72" s="124" t="str">
        <f>IF(L72=0,"",MAX($K$56:K71)+1)</f>
        <v/>
      </c>
      <c r="L72" s="125"/>
    </row>
    <row r="73" spans="1:12" x14ac:dyDescent="0.35">
      <c r="A73" s="68" t="str">
        <f>PlanOverview!G20</f>
        <v/>
      </c>
      <c r="B73" s="100" t="str">
        <f>PlanOverview!H20</f>
        <v/>
      </c>
      <c r="C73" s="69" t="str">
        <f>IF(D73=0,"",MAX($C$54:C72)+1)</f>
        <v/>
      </c>
      <c r="D73" s="135"/>
      <c r="E73" s="120" t="str">
        <f>IF(F73=0,"",MAX($E$56:E72)+1)</f>
        <v/>
      </c>
      <c r="F73" s="121"/>
      <c r="G73" s="133" t="str">
        <f>IF(H73=0,"",MAX($G$56:G72)+1)</f>
        <v/>
      </c>
      <c r="H73" s="133"/>
      <c r="I73" s="123" t="str">
        <f>IF(J73=0,"",MAX($I$56:I72)+1)</f>
        <v/>
      </c>
      <c r="J73" s="123"/>
      <c r="K73" s="124" t="str">
        <f>IF(L73=0,"",MAX($K$56:K72)+1)</f>
        <v/>
      </c>
      <c r="L73" s="125"/>
    </row>
    <row r="74" spans="1:12" x14ac:dyDescent="0.35">
      <c r="A74" s="68" t="str">
        <f>PlanOverview!G21</f>
        <v/>
      </c>
      <c r="B74" s="100" t="str">
        <f>PlanOverview!H21</f>
        <v/>
      </c>
      <c r="C74" s="69" t="str">
        <f>IF(D74=0,"",MAX($C$54:C73)+1)</f>
        <v/>
      </c>
      <c r="D74" s="135"/>
      <c r="E74" s="120" t="str">
        <f>IF(F74=0,"",MAX($E$56:E73)+1)</f>
        <v/>
      </c>
      <c r="F74" s="121"/>
      <c r="G74" s="133" t="str">
        <f>IF(H74=0,"",MAX($G$56:G73)+1)</f>
        <v/>
      </c>
      <c r="H74" s="133"/>
      <c r="I74" s="123" t="str">
        <f>IF(J74=0,"",MAX($I$56:I73)+1)</f>
        <v/>
      </c>
      <c r="J74" s="123"/>
      <c r="K74" s="124" t="str">
        <f>IF(L74=0,"",MAX($K$56:K73)+1)</f>
        <v/>
      </c>
      <c r="L74" s="125"/>
    </row>
    <row r="75" spans="1:12" x14ac:dyDescent="0.35">
      <c r="A75" s="68" t="str">
        <f>PlanOverview!G22</f>
        <v/>
      </c>
      <c r="B75" s="100" t="str">
        <f>PlanOverview!H22</f>
        <v/>
      </c>
      <c r="C75" s="69" t="str">
        <f>IF(D75=0,"",MAX($C$54:C74)+1)</f>
        <v/>
      </c>
      <c r="D75" s="135"/>
      <c r="E75" s="120" t="str">
        <f>IF(F75=0,"",MAX($E$56:E74)+1)</f>
        <v/>
      </c>
      <c r="F75" s="121"/>
      <c r="G75" s="133" t="str">
        <f>IF(H75=0,"",MAX($G$56:G74)+1)</f>
        <v/>
      </c>
      <c r="H75" s="133"/>
      <c r="I75" s="123" t="str">
        <f>IF(J75=0,"",MAX($I$56:I74)+1)</f>
        <v/>
      </c>
      <c r="J75" s="123"/>
      <c r="K75" s="124" t="str">
        <f>IF(L75=0,"",MAX($K$56:K74)+1)</f>
        <v/>
      </c>
      <c r="L75" s="125"/>
    </row>
    <row r="76" spans="1:12" x14ac:dyDescent="0.35">
      <c r="A76" s="68" t="str">
        <f>PlanOverview!G23</f>
        <v/>
      </c>
      <c r="B76" s="100" t="str">
        <f>PlanOverview!H23</f>
        <v/>
      </c>
      <c r="C76" s="69" t="str">
        <f>IF(D76=0,"",MAX($C$54:C75)+1)</f>
        <v/>
      </c>
      <c r="D76" s="135"/>
      <c r="E76" s="120" t="str">
        <f>IF(F76=0,"",MAX($E$56:E75)+1)</f>
        <v/>
      </c>
      <c r="F76" s="121"/>
      <c r="G76" s="133" t="str">
        <f>IF(H76=0,"",MAX($G$56:G75)+1)</f>
        <v/>
      </c>
      <c r="H76" s="133"/>
      <c r="I76" s="123" t="str">
        <f>IF(J76=0,"",MAX($I$56:I75)+1)</f>
        <v/>
      </c>
      <c r="J76" s="123"/>
      <c r="K76" s="124" t="str">
        <f>IF(L76=0,"",MAX($K$56:K75)+1)</f>
        <v/>
      </c>
      <c r="L76" s="125"/>
    </row>
    <row r="77" spans="1:12" ht="15" thickBot="1" x14ac:dyDescent="0.4">
      <c r="A77" s="70" t="str">
        <f>PlanOverview!G24</f>
        <v/>
      </c>
      <c r="B77" s="71" t="str">
        <f>PlanOverview!H24</f>
        <v/>
      </c>
      <c r="C77" s="82" t="str">
        <f>IF(D77=0,"",MAX($C$54:C76)+1)</f>
        <v/>
      </c>
      <c r="D77" s="136"/>
      <c r="E77" s="127" t="str">
        <f>IF(F77=0,"",MAX($E$56:E76)+1)</f>
        <v/>
      </c>
      <c r="F77" s="128"/>
      <c r="G77" s="129" t="str">
        <f>IF(H77=0,"",MAX($G$56:G76)+1)</f>
        <v/>
      </c>
      <c r="H77" s="129"/>
      <c r="I77" s="130" t="str">
        <f>IF(J77=0,"",MAX($I$56:I76)+1)</f>
        <v/>
      </c>
      <c r="J77" s="130"/>
      <c r="K77" s="131" t="str">
        <f>IF(L77=0,"",MAX($K$56:K76)+1)</f>
        <v/>
      </c>
      <c r="L77" s="132"/>
    </row>
    <row r="78" spans="1:12" ht="15" thickTop="1" x14ac:dyDescent="0.35">
      <c r="A78" s="72"/>
      <c r="B78" s="72"/>
      <c r="C78" s="72"/>
    </row>
    <row r="79" spans="1:12" ht="15" thickBot="1" x14ac:dyDescent="0.4">
      <c r="A79" s="72"/>
      <c r="B79" s="72"/>
      <c r="C79" s="72"/>
    </row>
    <row r="80" spans="1:12" ht="16" thickTop="1" x14ac:dyDescent="0.35">
      <c r="A80" s="234" t="s">
        <v>15</v>
      </c>
      <c r="B80" s="237" t="str">
        <f>PlanOverview!K3</f>
        <v>MODULE 4 TITLE</v>
      </c>
      <c r="C80" s="83"/>
      <c r="D80" s="240" t="s">
        <v>24</v>
      </c>
      <c r="E80" s="241"/>
      <c r="F80" s="241"/>
      <c r="G80" s="241"/>
      <c r="H80" s="241"/>
      <c r="I80" s="241"/>
      <c r="J80" s="241"/>
      <c r="K80" s="241"/>
      <c r="L80" s="242"/>
    </row>
    <row r="81" spans="1:12" ht="15.5" x14ac:dyDescent="0.35">
      <c r="A81" s="235"/>
      <c r="B81" s="238"/>
      <c r="C81" s="95">
        <f>SUM(MAX(C83:C103),MAX(E83:E103),MAX(G83:G103),MAX(I83:I103),MAX(K83:K103))</f>
        <v>1</v>
      </c>
      <c r="D81" s="76" t="s">
        <v>26</v>
      </c>
      <c r="E81" s="90"/>
      <c r="F81" s="77" t="s">
        <v>27</v>
      </c>
      <c r="G81" s="78"/>
      <c r="H81" s="78" t="s">
        <v>28</v>
      </c>
      <c r="I81" s="79"/>
      <c r="J81" s="79" t="s">
        <v>29</v>
      </c>
      <c r="K81" s="92"/>
      <c r="L81" s="80" t="s">
        <v>30</v>
      </c>
    </row>
    <row r="82" spans="1:12" ht="16" thickBot="1" x14ac:dyDescent="0.4">
      <c r="A82" s="236"/>
      <c r="B82" s="239"/>
      <c r="C82" s="84"/>
      <c r="D82" s="94">
        <f>MAX(C83:C103)/$C81</f>
        <v>1</v>
      </c>
      <c r="E82" s="91"/>
      <c r="F82" s="96">
        <f>MAX(E83:E103)/$C81</f>
        <v>0</v>
      </c>
      <c r="G82" s="33"/>
      <c r="H82" s="97">
        <f>MAX(G83:G103)/$C81</f>
        <v>0</v>
      </c>
      <c r="I82" s="32"/>
      <c r="J82" s="98">
        <f>MAX(I83:I103)/$C81</f>
        <v>0</v>
      </c>
      <c r="K82" s="93"/>
      <c r="L82" s="99">
        <f>MAX(K83:K103)/$C81</f>
        <v>0</v>
      </c>
    </row>
    <row r="83" spans="1:12" ht="39.75" customHeight="1" x14ac:dyDescent="0.35">
      <c r="A83" s="66" t="str">
        <f>PlanOverview!J4</f>
        <v>LO1-B-2</v>
      </c>
      <c r="B83" s="73" t="str">
        <f>PlanOverview!K4</f>
        <v>Plan and manage the supply process related to the specific health or social context</v>
      </c>
      <c r="C83" s="85">
        <f>IF(D83=0,"",MAX($C$82:C82)+1)</f>
        <v>1</v>
      </c>
      <c r="D83" s="110" t="s">
        <v>11</v>
      </c>
      <c r="E83" s="137" t="str">
        <f>IF(F83=0,"",MAX($E$82:E82)+1)</f>
        <v/>
      </c>
      <c r="F83" s="113"/>
      <c r="G83" s="114" t="str">
        <f>IF(H83=0,"",MAX($G$82:G82)+1)</f>
        <v/>
      </c>
      <c r="H83" s="114"/>
      <c r="I83" s="116" t="str">
        <f>IF(J83=0,"",MAX($I$82:I82)+1)</f>
        <v/>
      </c>
      <c r="J83" s="116"/>
      <c r="K83" s="117" t="str">
        <f>IF(L83=0,"",MAX($K$82:K82)+1)</f>
        <v/>
      </c>
      <c r="L83" s="118"/>
    </row>
    <row r="84" spans="1:12" ht="29" x14ac:dyDescent="0.35">
      <c r="A84" s="68" t="str">
        <f>PlanOverview!J5</f>
        <v>LO4-A-1</v>
      </c>
      <c r="B84" s="100" t="str">
        <f>PlanOverview!K5</f>
        <v>Create budgets for each meal, according to food seasonal price, non-food supplies, and expected equipment durability and lifetime</v>
      </c>
      <c r="C84" s="69" t="str">
        <f>IF(D84=0,"",MAX($C$82:C83)+1)</f>
        <v/>
      </c>
      <c r="D84" s="135"/>
      <c r="E84" s="120" t="str">
        <f>IF(F84=0,"",MAX($E$82:E83)+1)</f>
        <v/>
      </c>
      <c r="F84" s="121"/>
      <c r="G84" s="133" t="str">
        <f>IF(H84=0,"",MAX($G$82:G83)+1)</f>
        <v/>
      </c>
      <c r="H84" s="133"/>
      <c r="I84" s="123" t="str">
        <f>IF(J84=0,"",MAX($I$82:I83)+1)</f>
        <v/>
      </c>
      <c r="J84" s="123"/>
      <c r="K84" s="124" t="str">
        <f>IF(L84=0,"",MAX($K$82:K83)+1)</f>
        <v/>
      </c>
      <c r="L84" s="125"/>
    </row>
    <row r="85" spans="1:12" ht="43.5" x14ac:dyDescent="0.35">
      <c r="A85" s="68" t="str">
        <f>PlanOverview!J6</f>
        <v>LO4-C-1</v>
      </c>
      <c r="B85" s="100" t="str">
        <f>PlanOverview!K6</f>
        <v>Plan daily work optimizing workflow, draw up the work schedule and shifts for the kitchen team (balancing team capability) and ensure through constant monitoring that is followed by the staff</v>
      </c>
      <c r="C85" s="69" t="str">
        <f>IF(D85=0,"",MAX($C$82:C84)+1)</f>
        <v/>
      </c>
      <c r="D85" s="135"/>
      <c r="E85" s="120" t="str">
        <f>IF(F85=0,"",MAX($E$82:E84)+1)</f>
        <v/>
      </c>
      <c r="F85" s="121"/>
      <c r="G85" s="133" t="str">
        <f>IF(H85=0,"",MAX($G$82:G84)+1)</f>
        <v/>
      </c>
      <c r="H85" s="133"/>
      <c r="I85" s="123" t="str">
        <f>IF(J85=0,"",MAX($I$82:I84)+1)</f>
        <v/>
      </c>
      <c r="J85" s="123"/>
      <c r="K85" s="124" t="str">
        <f>IF(L85=0,"",MAX($K$82:K84)+1)</f>
        <v/>
      </c>
      <c r="L85" s="125"/>
    </row>
    <row r="86" spans="1:12" ht="29" x14ac:dyDescent="0.35">
      <c r="A86" s="68" t="str">
        <f>PlanOverview!J7</f>
        <v>LO7-A-1</v>
      </c>
      <c r="B86" s="100" t="str">
        <f>PlanOverview!K7</f>
        <v>Define a customer satisfaction protocol and place customer service at the hearth of decision-making and activities</v>
      </c>
      <c r="C86" s="69" t="str">
        <f>IF(D86=0,"",MAX($C$82:C85)+1)</f>
        <v/>
      </c>
      <c r="D86" s="135"/>
      <c r="E86" s="120" t="str">
        <f>IF(F86=0,"",MAX($E$82:E85)+1)</f>
        <v/>
      </c>
      <c r="F86" s="121"/>
      <c r="G86" s="133" t="str">
        <f>IF(H86=0,"",MAX($G$82:G85)+1)</f>
        <v/>
      </c>
      <c r="H86" s="133"/>
      <c r="I86" s="123" t="str">
        <f>IF(J86=0,"",MAX($I$82:I85)+1)</f>
        <v/>
      </c>
      <c r="J86" s="123"/>
      <c r="K86" s="124" t="str">
        <f>IF(L86=0,"",MAX($K$82:K85)+1)</f>
        <v/>
      </c>
      <c r="L86" s="125"/>
    </row>
    <row r="87" spans="1:12" ht="29" x14ac:dyDescent="0.35">
      <c r="A87" s="68" t="str">
        <f>PlanOverview!J8</f>
        <v>LO7-C-3</v>
      </c>
      <c r="B87" s="100" t="str">
        <f>PlanOverview!K8</f>
        <v>Know, select and apply the proper communication and mutual support techniques for inter-professional teams and change and observe behaviours</v>
      </c>
      <c r="C87" s="69" t="str">
        <f>IF(D87=0,"",MAX($C$82:C86)+1)</f>
        <v/>
      </c>
      <c r="D87" s="135"/>
      <c r="E87" s="120" t="str">
        <f>IF(F87=0,"",MAX($E$82:E86)+1)</f>
        <v/>
      </c>
      <c r="F87" s="121"/>
      <c r="G87" s="133" t="str">
        <f>IF(H87=0,"",MAX($G$82:G86)+1)</f>
        <v/>
      </c>
      <c r="H87" s="133"/>
      <c r="I87" s="123" t="str">
        <f>IF(J87=0,"",MAX($I$82:I86)+1)</f>
        <v/>
      </c>
      <c r="J87" s="123"/>
      <c r="K87" s="124" t="str">
        <f>IF(L87=0,"",MAX($K$82:K86)+1)</f>
        <v/>
      </c>
      <c r="L87" s="125"/>
    </row>
    <row r="88" spans="1:12" x14ac:dyDescent="0.35">
      <c r="A88" s="68" t="str">
        <f>PlanOverview!J9</f>
        <v/>
      </c>
      <c r="B88" s="100" t="str">
        <f>PlanOverview!K9</f>
        <v/>
      </c>
      <c r="C88" s="69" t="str">
        <f>IF(D88=0,"",MAX($C$82:C87)+1)</f>
        <v/>
      </c>
      <c r="D88" s="135"/>
      <c r="E88" s="120" t="str">
        <f>IF(F88=0,"",MAX($E$82:E87)+1)</f>
        <v/>
      </c>
      <c r="F88" s="121"/>
      <c r="G88" s="133" t="str">
        <f>IF(H88=0,"",MAX($G$82:G87)+1)</f>
        <v/>
      </c>
      <c r="H88" s="133"/>
      <c r="I88" s="123" t="str">
        <f>IF(J88=0,"",MAX($I$82:I87)+1)</f>
        <v/>
      </c>
      <c r="J88" s="123"/>
      <c r="K88" s="124" t="str">
        <f>IF(L88=0,"",MAX($K$82:K87)+1)</f>
        <v/>
      </c>
      <c r="L88" s="125"/>
    </row>
    <row r="89" spans="1:12" x14ac:dyDescent="0.35">
      <c r="A89" s="68" t="str">
        <f>PlanOverview!J10</f>
        <v/>
      </c>
      <c r="B89" s="100" t="str">
        <f>PlanOverview!K10</f>
        <v/>
      </c>
      <c r="C89" s="69" t="str">
        <f>IF(D89=0,"",MAX($C$82:C88)+1)</f>
        <v/>
      </c>
      <c r="D89" s="135"/>
      <c r="E89" s="120" t="str">
        <f>IF(F89=0,"",MAX($E$82:E88)+1)</f>
        <v/>
      </c>
      <c r="F89" s="121"/>
      <c r="G89" s="133" t="str">
        <f>IF(H89=0,"",MAX($G$82:G88)+1)</f>
        <v/>
      </c>
      <c r="H89" s="133"/>
      <c r="I89" s="123" t="str">
        <f>IF(J89=0,"",MAX($I$82:I88)+1)</f>
        <v/>
      </c>
      <c r="J89" s="123"/>
      <c r="K89" s="124" t="str">
        <f>IF(L89=0,"",MAX($K$82:K88)+1)</f>
        <v/>
      </c>
      <c r="L89" s="125"/>
    </row>
    <row r="90" spans="1:12" x14ac:dyDescent="0.35">
      <c r="A90" s="68" t="str">
        <f>PlanOverview!J11</f>
        <v/>
      </c>
      <c r="B90" s="100" t="str">
        <f>PlanOverview!K11</f>
        <v/>
      </c>
      <c r="C90" s="69" t="str">
        <f>IF(D90=0,"",MAX($C$82:C89)+1)</f>
        <v/>
      </c>
      <c r="D90" s="135"/>
      <c r="E90" s="120" t="str">
        <f>IF(F90=0,"",MAX($E$82:E89)+1)</f>
        <v/>
      </c>
      <c r="F90" s="121"/>
      <c r="G90" s="133" t="str">
        <f>IF(H90=0,"",MAX($G$82:G89)+1)</f>
        <v/>
      </c>
      <c r="H90" s="133"/>
      <c r="I90" s="123" t="str">
        <f>IF(J90=0,"",MAX($I$82:I89)+1)</f>
        <v/>
      </c>
      <c r="J90" s="123"/>
      <c r="K90" s="124" t="str">
        <f>IF(L90=0,"",MAX($K$82:K89)+1)</f>
        <v/>
      </c>
      <c r="L90" s="125"/>
    </row>
    <row r="91" spans="1:12" x14ac:dyDescent="0.35">
      <c r="A91" s="68" t="str">
        <f>PlanOverview!J12</f>
        <v/>
      </c>
      <c r="B91" s="100" t="str">
        <f>PlanOverview!K12</f>
        <v/>
      </c>
      <c r="C91" s="69" t="str">
        <f>IF(D91=0,"",MAX($C$82:C90)+1)</f>
        <v/>
      </c>
      <c r="D91" s="135"/>
      <c r="E91" s="120" t="str">
        <f>IF(F91=0,"",MAX($E$82:E90)+1)</f>
        <v/>
      </c>
      <c r="F91" s="121"/>
      <c r="G91" s="133" t="str">
        <f>IF(H91=0,"",MAX($G$82:G90)+1)</f>
        <v/>
      </c>
      <c r="H91" s="133"/>
      <c r="I91" s="123" t="str">
        <f>IF(J91=0,"",MAX($I$82:I90)+1)</f>
        <v/>
      </c>
      <c r="J91" s="123"/>
      <c r="K91" s="124" t="str">
        <f>IF(L91=0,"",MAX($K$82:K90)+1)</f>
        <v/>
      </c>
      <c r="L91" s="125"/>
    </row>
    <row r="92" spans="1:12" x14ac:dyDescent="0.35">
      <c r="A92" s="68" t="str">
        <f>PlanOverview!J13</f>
        <v/>
      </c>
      <c r="B92" s="100" t="str">
        <f>PlanOverview!K13</f>
        <v/>
      </c>
      <c r="C92" s="69" t="str">
        <f>IF(D92=0,"",MAX($C$82:C91)+1)</f>
        <v/>
      </c>
      <c r="D92" s="135"/>
      <c r="E92" s="120" t="str">
        <f>IF(F92=0,"",MAX($E$82:E91)+1)</f>
        <v/>
      </c>
      <c r="F92" s="121"/>
      <c r="G92" s="133" t="str">
        <f>IF(H92=0,"",MAX($G$82:G91)+1)</f>
        <v/>
      </c>
      <c r="H92" s="133"/>
      <c r="I92" s="123" t="str">
        <f>IF(J92=0,"",MAX($I$82:I91)+1)</f>
        <v/>
      </c>
      <c r="J92" s="123"/>
      <c r="K92" s="124" t="str">
        <f>IF(L92=0,"",MAX($K$82:K91)+1)</f>
        <v/>
      </c>
      <c r="L92" s="125"/>
    </row>
    <row r="93" spans="1:12" x14ac:dyDescent="0.35">
      <c r="A93" s="68" t="str">
        <f>PlanOverview!J14</f>
        <v/>
      </c>
      <c r="B93" s="100" t="str">
        <f>PlanOverview!K14</f>
        <v/>
      </c>
      <c r="C93" s="69" t="str">
        <f>IF(D93=0,"",MAX($C$82:C92)+1)</f>
        <v/>
      </c>
      <c r="D93" s="135"/>
      <c r="E93" s="120" t="str">
        <f>IF(F93=0,"",MAX($E$82:E92)+1)</f>
        <v/>
      </c>
      <c r="F93" s="121"/>
      <c r="G93" s="133" t="str">
        <f>IF(H93=0,"",MAX($G$82:G92)+1)</f>
        <v/>
      </c>
      <c r="H93" s="133"/>
      <c r="I93" s="123" t="str">
        <f>IF(J93=0,"",MAX($I$82:I92)+1)</f>
        <v/>
      </c>
      <c r="J93" s="123"/>
      <c r="K93" s="124" t="str">
        <f>IF(L93=0,"",MAX($K$82:K92)+1)</f>
        <v/>
      </c>
      <c r="L93" s="125"/>
    </row>
    <row r="94" spans="1:12" x14ac:dyDescent="0.35">
      <c r="A94" s="68" t="str">
        <f>PlanOverview!J15</f>
        <v/>
      </c>
      <c r="B94" s="100" t="str">
        <f>PlanOverview!K15</f>
        <v/>
      </c>
      <c r="C94" s="69" t="str">
        <f>IF(D94=0,"",MAX($C$82:C93)+1)</f>
        <v/>
      </c>
      <c r="D94" s="135"/>
      <c r="E94" s="120" t="str">
        <f>IF(F94=0,"",MAX($E$82:E93)+1)</f>
        <v/>
      </c>
      <c r="F94" s="121"/>
      <c r="G94" s="133" t="str">
        <f>IF(H94=0,"",MAX($G$82:G93)+1)</f>
        <v/>
      </c>
      <c r="H94" s="133"/>
      <c r="I94" s="123" t="str">
        <f>IF(J94=0,"",MAX($I$82:I93)+1)</f>
        <v/>
      </c>
      <c r="J94" s="123"/>
      <c r="K94" s="124" t="str">
        <f>IF(L94=0,"",MAX($K$82:K93)+1)</f>
        <v/>
      </c>
      <c r="L94" s="125"/>
    </row>
    <row r="95" spans="1:12" x14ac:dyDescent="0.35">
      <c r="A95" s="68" t="str">
        <f>PlanOverview!J16</f>
        <v/>
      </c>
      <c r="B95" s="100" t="str">
        <f>PlanOverview!K16</f>
        <v/>
      </c>
      <c r="C95" s="69" t="str">
        <f>IF(D95=0,"",MAX($C$82:C94)+1)</f>
        <v/>
      </c>
      <c r="D95" s="135"/>
      <c r="E95" s="120" t="str">
        <f>IF(F95=0,"",MAX($E$82:E94)+1)</f>
        <v/>
      </c>
      <c r="F95" s="121"/>
      <c r="G95" s="133" t="str">
        <f>IF(H95=0,"",MAX($G$82:G94)+1)</f>
        <v/>
      </c>
      <c r="H95" s="133"/>
      <c r="I95" s="123" t="str">
        <f>IF(J95=0,"",MAX($I$82:I94)+1)</f>
        <v/>
      </c>
      <c r="J95" s="123"/>
      <c r="K95" s="124" t="str">
        <f>IF(L95=0,"",MAX($K$82:K94)+1)</f>
        <v/>
      </c>
      <c r="L95" s="125"/>
    </row>
    <row r="96" spans="1:12" x14ac:dyDescent="0.35">
      <c r="A96" s="68" t="str">
        <f>PlanOverview!J17</f>
        <v/>
      </c>
      <c r="B96" s="100" t="str">
        <f>PlanOverview!K17</f>
        <v/>
      </c>
      <c r="C96" s="69" t="str">
        <f>IF(D96=0,"",MAX($C$82:C95)+1)</f>
        <v/>
      </c>
      <c r="D96" s="135"/>
      <c r="E96" s="120" t="str">
        <f>IF(F96=0,"",MAX($E$82:E95)+1)</f>
        <v/>
      </c>
      <c r="F96" s="121"/>
      <c r="G96" s="133" t="str">
        <f>IF(H96=0,"",MAX($G$82:G95)+1)</f>
        <v/>
      </c>
      <c r="H96" s="133"/>
      <c r="I96" s="123" t="str">
        <f>IF(J96=0,"",MAX($I$82:I95)+1)</f>
        <v/>
      </c>
      <c r="J96" s="123"/>
      <c r="K96" s="124" t="str">
        <f>IF(L96=0,"",MAX($K$82:K95)+1)</f>
        <v/>
      </c>
      <c r="L96" s="125"/>
    </row>
    <row r="97" spans="1:12" x14ac:dyDescent="0.35">
      <c r="A97" s="68" t="str">
        <f>PlanOverview!J18</f>
        <v/>
      </c>
      <c r="B97" s="100" t="str">
        <f>PlanOverview!K18</f>
        <v/>
      </c>
      <c r="C97" s="69" t="str">
        <f>IF(D97=0,"",MAX($C$82:C96)+1)</f>
        <v/>
      </c>
      <c r="D97" s="135"/>
      <c r="E97" s="120" t="str">
        <f>IF(F97=0,"",MAX($E$82:E96)+1)</f>
        <v/>
      </c>
      <c r="F97" s="121"/>
      <c r="G97" s="133" t="str">
        <f>IF(H97=0,"",MAX($G$82:G96)+1)</f>
        <v/>
      </c>
      <c r="H97" s="133"/>
      <c r="I97" s="123" t="str">
        <f>IF(J97=0,"",MAX($I$82:I96)+1)</f>
        <v/>
      </c>
      <c r="J97" s="123"/>
      <c r="K97" s="124" t="str">
        <f>IF(L97=0,"",MAX($K$82:K96)+1)</f>
        <v/>
      </c>
      <c r="L97" s="125"/>
    </row>
    <row r="98" spans="1:12" x14ac:dyDescent="0.35">
      <c r="A98" s="68" t="str">
        <f>PlanOverview!J19</f>
        <v/>
      </c>
      <c r="B98" s="100" t="str">
        <f>PlanOverview!K19</f>
        <v/>
      </c>
      <c r="C98" s="69" t="str">
        <f>IF(D98=0,"",MAX($C$82:C97)+1)</f>
        <v/>
      </c>
      <c r="D98" s="135"/>
      <c r="E98" s="120" t="str">
        <f>IF(F98=0,"",MAX($E$82:E97)+1)</f>
        <v/>
      </c>
      <c r="F98" s="121"/>
      <c r="G98" s="133" t="str">
        <f>IF(H98=0,"",MAX($G$82:G97)+1)</f>
        <v/>
      </c>
      <c r="H98" s="133"/>
      <c r="I98" s="123" t="str">
        <f>IF(J98=0,"",MAX($I$82:I97)+1)</f>
        <v/>
      </c>
      <c r="J98" s="123"/>
      <c r="K98" s="124" t="str">
        <f>IF(L98=0,"",MAX($K$82:K97)+1)</f>
        <v/>
      </c>
      <c r="L98" s="125"/>
    </row>
    <row r="99" spans="1:12" x14ac:dyDescent="0.35">
      <c r="A99" s="68" t="str">
        <f>PlanOverview!J20</f>
        <v/>
      </c>
      <c r="B99" s="100" t="str">
        <f>PlanOverview!K20</f>
        <v/>
      </c>
      <c r="C99" s="69" t="str">
        <f>IF(D99=0,"",MAX($C$82:C98)+1)</f>
        <v/>
      </c>
      <c r="D99" s="135"/>
      <c r="E99" s="120" t="str">
        <f>IF(F99=0,"",MAX($E$82:E98)+1)</f>
        <v/>
      </c>
      <c r="F99" s="121"/>
      <c r="G99" s="133" t="str">
        <f>IF(H99=0,"",MAX($G$82:G98)+1)</f>
        <v/>
      </c>
      <c r="H99" s="133"/>
      <c r="I99" s="123" t="str">
        <f>IF(J99=0,"",MAX($I$82:I98)+1)</f>
        <v/>
      </c>
      <c r="J99" s="123"/>
      <c r="K99" s="124" t="str">
        <f>IF(L99=0,"",MAX($K$82:K98)+1)</f>
        <v/>
      </c>
      <c r="L99" s="125"/>
    </row>
    <row r="100" spans="1:12" x14ac:dyDescent="0.35">
      <c r="A100" s="68" t="str">
        <f>PlanOverview!J21</f>
        <v/>
      </c>
      <c r="B100" s="100" t="str">
        <f>PlanOverview!K21</f>
        <v/>
      </c>
      <c r="C100" s="69" t="str">
        <f>IF(D100=0,"",MAX($C$82:C99)+1)</f>
        <v/>
      </c>
      <c r="D100" s="135"/>
      <c r="E100" s="120" t="str">
        <f>IF(F100=0,"",MAX($E$82:E99)+1)</f>
        <v/>
      </c>
      <c r="F100" s="121"/>
      <c r="G100" s="133" t="str">
        <f>IF(H100=0,"",MAX($G$82:G99)+1)</f>
        <v/>
      </c>
      <c r="H100" s="133"/>
      <c r="I100" s="123" t="str">
        <f>IF(J100=0,"",MAX($I$82:I99)+1)</f>
        <v/>
      </c>
      <c r="J100" s="123"/>
      <c r="K100" s="124" t="str">
        <f>IF(L100=0,"",MAX($K$82:K99)+1)</f>
        <v/>
      </c>
      <c r="L100" s="125"/>
    </row>
    <row r="101" spans="1:12" x14ac:dyDescent="0.35">
      <c r="A101" s="68" t="str">
        <f>PlanOverview!J22</f>
        <v/>
      </c>
      <c r="B101" s="100" t="str">
        <f>PlanOverview!K22</f>
        <v/>
      </c>
      <c r="C101" s="69" t="str">
        <f>IF(D101=0,"",MAX($C$82:C100)+1)</f>
        <v/>
      </c>
      <c r="D101" s="135"/>
      <c r="E101" s="120" t="str">
        <f>IF(F101=0,"",MAX($E$82:E100)+1)</f>
        <v/>
      </c>
      <c r="F101" s="121"/>
      <c r="G101" s="133" t="str">
        <f>IF(H101=0,"",MAX($G$82:G100)+1)</f>
        <v/>
      </c>
      <c r="H101" s="133"/>
      <c r="I101" s="123" t="str">
        <f>IF(J101=0,"",MAX($I$82:I100)+1)</f>
        <v/>
      </c>
      <c r="J101" s="123"/>
      <c r="K101" s="124" t="str">
        <f>IF(L101=0,"",MAX($K$82:K100)+1)</f>
        <v/>
      </c>
      <c r="L101" s="125"/>
    </row>
    <row r="102" spans="1:12" x14ac:dyDescent="0.35">
      <c r="A102" s="68" t="str">
        <f>PlanOverview!J23</f>
        <v/>
      </c>
      <c r="B102" s="100" t="str">
        <f>PlanOverview!K23</f>
        <v/>
      </c>
      <c r="C102" s="69" t="str">
        <f>IF(D102=0,"",MAX($C$82:C101)+1)</f>
        <v/>
      </c>
      <c r="D102" s="135"/>
      <c r="E102" s="120" t="str">
        <f>IF(F102=0,"",MAX($E$82:E101)+1)</f>
        <v/>
      </c>
      <c r="F102" s="121"/>
      <c r="G102" s="133" t="str">
        <f>IF(H102=0,"",MAX($G$82:G101)+1)</f>
        <v/>
      </c>
      <c r="H102" s="133"/>
      <c r="I102" s="123" t="str">
        <f>IF(J102=0,"",MAX($I$82:I101)+1)</f>
        <v/>
      </c>
      <c r="J102" s="123"/>
      <c r="K102" s="124" t="str">
        <f>IF(L102=0,"",MAX($K$82:K101)+1)</f>
        <v/>
      </c>
      <c r="L102" s="125"/>
    </row>
    <row r="103" spans="1:12" ht="15" thickBot="1" x14ac:dyDescent="0.4">
      <c r="A103" s="70" t="str">
        <f>PlanOverview!J24</f>
        <v/>
      </c>
      <c r="B103" s="71" t="str">
        <f>PlanOverview!K24</f>
        <v/>
      </c>
      <c r="C103" s="82" t="str">
        <f>IF(D103=0,"",MAX($C$82:C102)+1)</f>
        <v/>
      </c>
      <c r="D103" s="136"/>
      <c r="E103" s="127" t="str">
        <f>IF(F103=0,"",MAX($E$82:E102)+1)</f>
        <v/>
      </c>
      <c r="F103" s="128"/>
      <c r="G103" s="129" t="str">
        <f>IF(H103=0,"",MAX($G$82:G102)+1)</f>
        <v/>
      </c>
      <c r="H103" s="129"/>
      <c r="I103" s="130" t="str">
        <f>IF(J103=0,"",MAX($I$82:I102)+1)</f>
        <v/>
      </c>
      <c r="J103" s="130"/>
      <c r="K103" s="131" t="str">
        <f>IF(L103=0,"",MAX($K$82:K102)+1)</f>
        <v/>
      </c>
      <c r="L103" s="132"/>
    </row>
    <row r="104" spans="1:12" ht="15" thickTop="1" x14ac:dyDescent="0.35">
      <c r="A104" s="72"/>
      <c r="B104" s="72"/>
      <c r="C104" s="72"/>
    </row>
    <row r="105" spans="1:12" ht="15" thickBot="1" x14ac:dyDescent="0.4">
      <c r="A105" s="72"/>
      <c r="B105" s="72"/>
      <c r="C105" s="72"/>
    </row>
    <row r="106" spans="1:12" ht="16" thickTop="1" x14ac:dyDescent="0.35">
      <c r="A106" s="234" t="s">
        <v>16</v>
      </c>
      <c r="B106" s="237" t="str">
        <f>PlanOverview!B27</f>
        <v>MODULE 5 TITLE</v>
      </c>
      <c r="C106" s="83"/>
      <c r="D106" s="240" t="s">
        <v>24</v>
      </c>
      <c r="E106" s="241"/>
      <c r="F106" s="241"/>
      <c r="G106" s="241"/>
      <c r="H106" s="241"/>
      <c r="I106" s="241"/>
      <c r="J106" s="241"/>
      <c r="K106" s="241"/>
      <c r="L106" s="242"/>
    </row>
    <row r="107" spans="1:12" ht="15.5" x14ac:dyDescent="0.35">
      <c r="A107" s="235"/>
      <c r="B107" s="238"/>
      <c r="C107" s="95">
        <f>SUM(MAX(C109:C129),MAX(E109:E129),MAX(G109:G129),MAX(I109:I129),MAX(K109:K129))</f>
        <v>1</v>
      </c>
      <c r="D107" s="76" t="s">
        <v>26</v>
      </c>
      <c r="E107" s="90"/>
      <c r="F107" s="77" t="s">
        <v>27</v>
      </c>
      <c r="G107" s="78"/>
      <c r="H107" s="78" t="s">
        <v>28</v>
      </c>
      <c r="I107" s="79"/>
      <c r="J107" s="79" t="s">
        <v>29</v>
      </c>
      <c r="K107" s="92"/>
      <c r="L107" s="80" t="s">
        <v>30</v>
      </c>
    </row>
    <row r="108" spans="1:12" ht="16" thickBot="1" x14ac:dyDescent="0.4">
      <c r="A108" s="236"/>
      <c r="B108" s="239"/>
      <c r="C108" s="84"/>
      <c r="D108" s="94">
        <f>MAX(C109:C129)/$C107</f>
        <v>1</v>
      </c>
      <c r="E108" s="91"/>
      <c r="F108" s="96">
        <f>MAX(E109:E129)/$C107</f>
        <v>0</v>
      </c>
      <c r="G108" s="33"/>
      <c r="H108" s="97">
        <f>MAX(G109:G129)/$C107</f>
        <v>0</v>
      </c>
      <c r="I108" s="32"/>
      <c r="J108" s="98">
        <f>MAX(I109:I129)/$C107</f>
        <v>0</v>
      </c>
      <c r="K108" s="93"/>
      <c r="L108" s="99">
        <f>MAX(K109:K129)/$C107</f>
        <v>0</v>
      </c>
    </row>
    <row r="109" spans="1:12" ht="37.5" customHeight="1" x14ac:dyDescent="0.35">
      <c r="A109" s="66" t="str">
        <f>PlanOverview!A28</f>
        <v>LO1-C-1</v>
      </c>
      <c r="B109" s="73" t="str">
        <f>PlanOverview!B28</f>
        <v>Identify and use local and seasonal ingredients in an appropriate way, identify local food suppliers and establish a network with them in order to guarantee constant food supply, also exploiting ICTs and dedicated e-data resources, being aware of the regional food supply chain and of how seasonal products are delivered</v>
      </c>
      <c r="C109" s="85">
        <f>IF(D109=0,"",MAX($C$108:C108)+1)</f>
        <v>1</v>
      </c>
      <c r="D109" s="110" t="s">
        <v>11</v>
      </c>
      <c r="E109" s="137" t="str">
        <f>IF(F109=0,"",MAX($E$108:E108)+1)</f>
        <v/>
      </c>
      <c r="F109" s="113"/>
      <c r="G109" s="114" t="str">
        <f>IF(H109=0,"",MAX($G$108:G108)+1)</f>
        <v/>
      </c>
      <c r="H109" s="114"/>
      <c r="I109" s="116" t="str">
        <f>IF(J109=0,"",MAX($I$108:I108)+1)</f>
        <v/>
      </c>
      <c r="J109" s="116"/>
      <c r="K109" s="117" t="str">
        <f>IF(L109=0,"",MAX($K$108:K108)+1)</f>
        <v/>
      </c>
      <c r="L109" s="118"/>
    </row>
    <row r="110" spans="1:12" x14ac:dyDescent="0.35">
      <c r="A110" s="68" t="str">
        <f>PlanOverview!A29</f>
        <v>LO3-D-3</v>
      </c>
      <c r="B110" s="100" t="str">
        <f>PlanOverview!B29</f>
        <v>Create menus including beverage recommendations for the planned menu sequences</v>
      </c>
      <c r="C110" s="69" t="str">
        <f>IF(D110=0,"",MAX($C$108:C109)+1)</f>
        <v/>
      </c>
      <c r="D110" s="135"/>
      <c r="E110" s="120" t="str">
        <f>IF(F110=0,"",MAX($E$108:E109)+1)</f>
        <v/>
      </c>
      <c r="F110" s="121"/>
      <c r="G110" s="133" t="str">
        <f>IF(H110=0,"",MAX($G$108:G109)+1)</f>
        <v/>
      </c>
      <c r="H110" s="133"/>
      <c r="I110" s="123" t="str">
        <f>IF(J110=0,"",MAX($I$108:I109)+1)</f>
        <v/>
      </c>
      <c r="J110" s="123"/>
      <c r="K110" s="124" t="str">
        <f>IF(L110=0,"",MAX($K$108:K109)+1)</f>
        <v/>
      </c>
      <c r="L110" s="125"/>
    </row>
    <row r="111" spans="1:12" ht="43.5" x14ac:dyDescent="0.35">
      <c r="A111" s="68" t="str">
        <f>PlanOverview!A30</f>
        <v>LO4-C-2</v>
      </c>
      <c r="B111" s="100" t="str">
        <f>PlanOverview!B30</f>
        <v>Analyse and optimize the processes in the kitchen organization, ensuring the smooth flow of food from preparation to service through communication between the kitchen and the service department</v>
      </c>
      <c r="C111" s="69" t="str">
        <f>IF(D111=0,"",MAX($C$108:C110)+1)</f>
        <v/>
      </c>
      <c r="D111" s="135"/>
      <c r="E111" s="120" t="str">
        <f>IF(F111=0,"",MAX($E$108:E110)+1)</f>
        <v/>
      </c>
      <c r="F111" s="121"/>
      <c r="G111" s="133" t="str">
        <f>IF(H111=0,"",MAX($G$108:G110)+1)</f>
        <v/>
      </c>
      <c r="H111" s="133"/>
      <c r="I111" s="123" t="str">
        <f>IF(J111=0,"",MAX($I$108:I110)+1)</f>
        <v/>
      </c>
      <c r="J111" s="123"/>
      <c r="K111" s="124" t="str">
        <f>IF(L111=0,"",MAX($K$108:K110)+1)</f>
        <v/>
      </c>
      <c r="L111" s="125"/>
    </row>
    <row r="112" spans="1:12" ht="29" x14ac:dyDescent="0.35">
      <c r="A112" s="68" t="str">
        <f>PlanOverview!A31</f>
        <v>LO6-D-3</v>
      </c>
      <c r="B112" s="100" t="str">
        <f>PlanOverview!B31</f>
        <v>Apply creative and innovative kitchen techniques to adapt recipes for people with taste changes or consistency adjustments (including hot, cold, crisp, soft, moist, dry)</v>
      </c>
      <c r="C112" s="69" t="str">
        <f>IF(D112=0,"",MAX($C$108:C111)+1)</f>
        <v/>
      </c>
      <c r="D112" s="135"/>
      <c r="E112" s="120" t="str">
        <f>IF(F112=0,"",MAX($E$108:E111)+1)</f>
        <v/>
      </c>
      <c r="F112" s="121"/>
      <c r="G112" s="133" t="str">
        <f>IF(H112=0,"",MAX($G$108:G111)+1)</f>
        <v/>
      </c>
      <c r="H112" s="133"/>
      <c r="I112" s="123" t="str">
        <f>IF(J112=0,"",MAX($I$108:I111)+1)</f>
        <v/>
      </c>
      <c r="J112" s="123"/>
      <c r="K112" s="124" t="str">
        <f>IF(L112=0,"",MAX($K$108:K111)+1)</f>
        <v/>
      </c>
      <c r="L112" s="125"/>
    </row>
    <row r="113" spans="1:12" ht="43.5" x14ac:dyDescent="0.35">
      <c r="A113" s="68" t="str">
        <f>PlanOverview!A32</f>
        <v>LO7-C-4</v>
      </c>
      <c r="B113" s="100" t="str">
        <f>PlanOverview!B32</f>
        <v>Apply creative thinking techniques developing creative solutions to abstract problems, propose solutions and discuss with goal-orientated attitude, reaching shared decisions, applying the main problem-solving techniques</v>
      </c>
      <c r="C113" s="69" t="str">
        <f>IF(D113=0,"",MAX($C$108:C112)+1)</f>
        <v/>
      </c>
      <c r="D113" s="135"/>
      <c r="E113" s="120" t="str">
        <f>IF(F113=0,"",MAX($E$108:E112)+1)</f>
        <v/>
      </c>
      <c r="F113" s="121"/>
      <c r="G113" s="133" t="str">
        <f>IF(H113=0,"",MAX($G$108:G112)+1)</f>
        <v/>
      </c>
      <c r="H113" s="133"/>
      <c r="I113" s="123" t="str">
        <f>IF(J113=0,"",MAX($I$108:I112)+1)</f>
        <v/>
      </c>
      <c r="J113" s="123"/>
      <c r="K113" s="124" t="str">
        <f>IF(L113=0,"",MAX($K$108:K112)+1)</f>
        <v/>
      </c>
      <c r="L113" s="125"/>
    </row>
    <row r="114" spans="1:12" x14ac:dyDescent="0.35">
      <c r="A114" s="68" t="str">
        <f>PlanOverview!A33</f>
        <v/>
      </c>
      <c r="B114" s="100" t="str">
        <f>PlanOverview!B33</f>
        <v/>
      </c>
      <c r="C114" s="69" t="str">
        <f>IF(D114=0,"",MAX($C$108:C113)+1)</f>
        <v/>
      </c>
      <c r="D114" s="135"/>
      <c r="E114" s="120" t="str">
        <f>IF(F114=0,"",MAX($E$108:E113)+1)</f>
        <v/>
      </c>
      <c r="F114" s="121"/>
      <c r="G114" s="133" t="str">
        <f>IF(H114=0,"",MAX($G$108:G113)+1)</f>
        <v/>
      </c>
      <c r="H114" s="133"/>
      <c r="I114" s="123" t="str">
        <f>IF(J114=0,"",MAX($I$108:I113)+1)</f>
        <v/>
      </c>
      <c r="J114" s="123"/>
      <c r="K114" s="124" t="str">
        <f>IF(L114=0,"",MAX($K$108:K113)+1)</f>
        <v/>
      </c>
      <c r="L114" s="125"/>
    </row>
    <row r="115" spans="1:12" x14ac:dyDescent="0.35">
      <c r="A115" s="68" t="str">
        <f>PlanOverview!A34</f>
        <v/>
      </c>
      <c r="B115" s="100" t="str">
        <f>PlanOverview!B34</f>
        <v/>
      </c>
      <c r="C115" s="69" t="str">
        <f>IF(D115=0,"",MAX($C$108:C114)+1)</f>
        <v/>
      </c>
      <c r="D115" s="135"/>
      <c r="E115" s="120" t="str">
        <f>IF(F115=0,"",MAX($E$108:E114)+1)</f>
        <v/>
      </c>
      <c r="F115" s="121"/>
      <c r="G115" s="133" t="str">
        <f>IF(H115=0,"",MAX($G$108:G114)+1)</f>
        <v/>
      </c>
      <c r="H115" s="133"/>
      <c r="I115" s="123" t="str">
        <f>IF(J115=0,"",MAX($I$108:I114)+1)</f>
        <v/>
      </c>
      <c r="J115" s="123"/>
      <c r="K115" s="124" t="str">
        <f>IF(L115=0,"",MAX($K$108:K114)+1)</f>
        <v/>
      </c>
      <c r="L115" s="125"/>
    </row>
    <row r="116" spans="1:12" x14ac:dyDescent="0.35">
      <c r="A116" s="68" t="str">
        <f>PlanOverview!A35</f>
        <v/>
      </c>
      <c r="B116" s="100" t="str">
        <f>PlanOverview!B35</f>
        <v/>
      </c>
      <c r="C116" s="69" t="str">
        <f>IF(D116=0,"",MAX($C$108:C115)+1)</f>
        <v/>
      </c>
      <c r="D116" s="135"/>
      <c r="E116" s="120" t="str">
        <f>IF(F116=0,"",MAX($E$108:E115)+1)</f>
        <v/>
      </c>
      <c r="F116" s="121"/>
      <c r="G116" s="133" t="str">
        <f>IF(H116=0,"",MAX($G$108:G115)+1)</f>
        <v/>
      </c>
      <c r="H116" s="133"/>
      <c r="I116" s="123" t="str">
        <f>IF(J116=0,"",MAX($I$108:I115)+1)</f>
        <v/>
      </c>
      <c r="J116" s="123"/>
      <c r="K116" s="124" t="str">
        <f>IF(L116=0,"",MAX($K$108:K115)+1)</f>
        <v/>
      </c>
      <c r="L116" s="125"/>
    </row>
    <row r="117" spans="1:12" x14ac:dyDescent="0.35">
      <c r="A117" s="68" t="str">
        <f>PlanOverview!A36</f>
        <v/>
      </c>
      <c r="B117" s="100" t="str">
        <f>PlanOverview!B36</f>
        <v/>
      </c>
      <c r="C117" s="69" t="str">
        <f>IF(D117=0,"",MAX($C$108:C116)+1)</f>
        <v/>
      </c>
      <c r="D117" s="135"/>
      <c r="E117" s="120" t="str">
        <f>IF(F117=0,"",MAX($E$108:E116)+1)</f>
        <v/>
      </c>
      <c r="F117" s="121"/>
      <c r="G117" s="133" t="str">
        <f>IF(H117=0,"",MAX($G$108:G116)+1)</f>
        <v/>
      </c>
      <c r="H117" s="133"/>
      <c r="I117" s="123" t="str">
        <f>IF(J117=0,"",MAX($I$108:I116)+1)</f>
        <v/>
      </c>
      <c r="J117" s="123"/>
      <c r="K117" s="124" t="str">
        <f>IF(L117=0,"",MAX($K$108:K116)+1)</f>
        <v/>
      </c>
      <c r="L117" s="125"/>
    </row>
    <row r="118" spans="1:12" x14ac:dyDescent="0.35">
      <c r="A118" s="68" t="str">
        <f>PlanOverview!A37</f>
        <v/>
      </c>
      <c r="B118" s="100" t="str">
        <f>PlanOverview!B37</f>
        <v/>
      </c>
      <c r="C118" s="69" t="str">
        <f>IF(D118=0,"",MAX($C$108:C117)+1)</f>
        <v/>
      </c>
      <c r="D118" s="135"/>
      <c r="E118" s="120" t="str">
        <f>IF(F118=0,"",MAX($E$108:E117)+1)</f>
        <v/>
      </c>
      <c r="F118" s="121"/>
      <c r="G118" s="133" t="str">
        <f>IF(H118=0,"",MAX($G$108:G117)+1)</f>
        <v/>
      </c>
      <c r="H118" s="133"/>
      <c r="I118" s="123" t="str">
        <f>IF(J118=0,"",MAX($I$108:I117)+1)</f>
        <v/>
      </c>
      <c r="J118" s="123"/>
      <c r="K118" s="124" t="str">
        <f>IF(L118=0,"",MAX($K$108:K117)+1)</f>
        <v/>
      </c>
      <c r="L118" s="125"/>
    </row>
    <row r="119" spans="1:12" x14ac:dyDescent="0.35">
      <c r="A119" s="68" t="str">
        <f>PlanOverview!A38</f>
        <v/>
      </c>
      <c r="B119" s="100" t="str">
        <f>PlanOverview!B38</f>
        <v/>
      </c>
      <c r="C119" s="69" t="str">
        <f>IF(D119=0,"",MAX($C$108:C118)+1)</f>
        <v/>
      </c>
      <c r="D119" s="135"/>
      <c r="E119" s="120" t="str">
        <f>IF(F119=0,"",MAX($E$108:E118)+1)</f>
        <v/>
      </c>
      <c r="F119" s="121"/>
      <c r="G119" s="133" t="str">
        <f>IF(H119=0,"",MAX($G$108:G118)+1)</f>
        <v/>
      </c>
      <c r="H119" s="133"/>
      <c r="I119" s="123" t="str">
        <f>IF(J119=0,"",MAX($I$108:I118)+1)</f>
        <v/>
      </c>
      <c r="J119" s="123"/>
      <c r="K119" s="124" t="str">
        <f>IF(L119=0,"",MAX($K$108:K118)+1)</f>
        <v/>
      </c>
      <c r="L119" s="125"/>
    </row>
    <row r="120" spans="1:12" x14ac:dyDescent="0.35">
      <c r="A120" s="68" t="str">
        <f>PlanOverview!A39</f>
        <v/>
      </c>
      <c r="B120" s="100" t="str">
        <f>PlanOverview!B39</f>
        <v/>
      </c>
      <c r="C120" s="69" t="str">
        <f>IF(D120=0,"",MAX($C$108:C119)+1)</f>
        <v/>
      </c>
      <c r="D120" s="135"/>
      <c r="E120" s="120" t="str">
        <f>IF(F120=0,"",MAX($E$108:E119)+1)</f>
        <v/>
      </c>
      <c r="F120" s="121"/>
      <c r="G120" s="133" t="str">
        <f>IF(H120=0,"",MAX($G$108:G119)+1)</f>
        <v/>
      </c>
      <c r="H120" s="133"/>
      <c r="I120" s="123" t="str">
        <f>IF(J120=0,"",MAX($I$108:I119)+1)</f>
        <v/>
      </c>
      <c r="J120" s="123"/>
      <c r="K120" s="124" t="str">
        <f>IF(L120=0,"",MAX($K$108:K119)+1)</f>
        <v/>
      </c>
      <c r="L120" s="125"/>
    </row>
    <row r="121" spans="1:12" x14ac:dyDescent="0.35">
      <c r="A121" s="68" t="str">
        <f>PlanOverview!A40</f>
        <v/>
      </c>
      <c r="B121" s="100" t="str">
        <f>PlanOverview!B40</f>
        <v/>
      </c>
      <c r="C121" s="69" t="str">
        <f>IF(D121=0,"",MAX($C$108:C120)+1)</f>
        <v/>
      </c>
      <c r="D121" s="135"/>
      <c r="E121" s="120" t="str">
        <f>IF(F121=0,"",MAX($E$108:E120)+1)</f>
        <v/>
      </c>
      <c r="F121" s="121"/>
      <c r="G121" s="133" t="str">
        <f>IF(H121=0,"",MAX($G$108:G120)+1)</f>
        <v/>
      </c>
      <c r="H121" s="133"/>
      <c r="I121" s="123" t="str">
        <f>IF(J121=0,"",MAX($I$108:I120)+1)</f>
        <v/>
      </c>
      <c r="J121" s="123"/>
      <c r="K121" s="124" t="str">
        <f>IF(L121=0,"",MAX($K$108:K120)+1)</f>
        <v/>
      </c>
      <c r="L121" s="125"/>
    </row>
    <row r="122" spans="1:12" x14ac:dyDescent="0.35">
      <c r="A122" s="68" t="str">
        <f>PlanOverview!A41</f>
        <v/>
      </c>
      <c r="B122" s="100" t="str">
        <f>PlanOverview!B41</f>
        <v/>
      </c>
      <c r="C122" s="69" t="str">
        <f>IF(D122=0,"",MAX($C$108:C121)+1)</f>
        <v/>
      </c>
      <c r="D122" s="135"/>
      <c r="E122" s="120" t="str">
        <f>IF(F122=0,"",MAX($E$108:E121)+1)</f>
        <v/>
      </c>
      <c r="F122" s="121"/>
      <c r="G122" s="133" t="str">
        <f>IF(H122=0,"",MAX($G$108:G121)+1)</f>
        <v/>
      </c>
      <c r="H122" s="133"/>
      <c r="I122" s="123" t="str">
        <f>IF(J122=0,"",MAX($I$108:I121)+1)</f>
        <v/>
      </c>
      <c r="J122" s="123"/>
      <c r="K122" s="124" t="str">
        <f>IF(L122=0,"",MAX($K$108:K121)+1)</f>
        <v/>
      </c>
      <c r="L122" s="125"/>
    </row>
    <row r="123" spans="1:12" x14ac:dyDescent="0.35">
      <c r="A123" s="68" t="str">
        <f>PlanOverview!A42</f>
        <v/>
      </c>
      <c r="B123" s="100" t="str">
        <f>PlanOverview!B42</f>
        <v/>
      </c>
      <c r="C123" s="69" t="str">
        <f>IF(D123=0,"",MAX($C$108:C122)+1)</f>
        <v/>
      </c>
      <c r="D123" s="135"/>
      <c r="E123" s="120" t="str">
        <f>IF(F123=0,"",MAX($E$108:E122)+1)</f>
        <v/>
      </c>
      <c r="F123" s="121"/>
      <c r="G123" s="133" t="str">
        <f>IF(H123=0,"",MAX($G$108:G122)+1)</f>
        <v/>
      </c>
      <c r="H123" s="133"/>
      <c r="I123" s="123" t="str">
        <f>IF(J123=0,"",MAX($I$108:I122)+1)</f>
        <v/>
      </c>
      <c r="J123" s="123"/>
      <c r="K123" s="124" t="str">
        <f>IF(L123=0,"",MAX($K$108:K122)+1)</f>
        <v/>
      </c>
      <c r="L123" s="125"/>
    </row>
    <row r="124" spans="1:12" x14ac:dyDescent="0.35">
      <c r="A124" s="68" t="str">
        <f>PlanOverview!A43</f>
        <v/>
      </c>
      <c r="B124" s="100" t="str">
        <f>PlanOverview!B43</f>
        <v/>
      </c>
      <c r="C124" s="69" t="str">
        <f>IF(D124=0,"",MAX($C$108:C123)+1)</f>
        <v/>
      </c>
      <c r="D124" s="135"/>
      <c r="E124" s="120" t="str">
        <f>IF(F124=0,"",MAX($E$108:E123)+1)</f>
        <v/>
      </c>
      <c r="F124" s="121"/>
      <c r="G124" s="133" t="str">
        <f>IF(H124=0,"",MAX($G$108:G123)+1)</f>
        <v/>
      </c>
      <c r="H124" s="133"/>
      <c r="I124" s="123" t="str">
        <f>IF(J124=0,"",MAX($I$108:I123)+1)</f>
        <v/>
      </c>
      <c r="J124" s="123"/>
      <c r="K124" s="124" t="str">
        <f>IF(L124=0,"",MAX($K$108:K123)+1)</f>
        <v/>
      </c>
      <c r="L124" s="125"/>
    </row>
    <row r="125" spans="1:12" x14ac:dyDescent="0.35">
      <c r="A125" s="68" t="str">
        <f>PlanOverview!A44</f>
        <v/>
      </c>
      <c r="B125" s="100" t="str">
        <f>PlanOverview!B44</f>
        <v/>
      </c>
      <c r="C125" s="69" t="str">
        <f>IF(D125=0,"",MAX($C$108:C124)+1)</f>
        <v/>
      </c>
      <c r="D125" s="135"/>
      <c r="E125" s="120" t="str">
        <f>IF(F125=0,"",MAX($E$108:E124)+1)</f>
        <v/>
      </c>
      <c r="F125" s="121"/>
      <c r="G125" s="133" t="str">
        <f>IF(H125=0,"",MAX($G$108:G124)+1)</f>
        <v/>
      </c>
      <c r="H125" s="133"/>
      <c r="I125" s="123" t="str">
        <f>IF(J125=0,"",MAX($I$108:I124)+1)</f>
        <v/>
      </c>
      <c r="J125" s="123"/>
      <c r="K125" s="124" t="str">
        <f>IF(L125=0,"",MAX($K$108:K124)+1)</f>
        <v/>
      </c>
      <c r="L125" s="125"/>
    </row>
    <row r="126" spans="1:12" x14ac:dyDescent="0.35">
      <c r="A126" s="68" t="str">
        <f>PlanOverview!A45</f>
        <v/>
      </c>
      <c r="B126" s="100" t="str">
        <f>PlanOverview!B45</f>
        <v/>
      </c>
      <c r="C126" s="69" t="str">
        <f>IF(D126=0,"",MAX($C$108:C125)+1)</f>
        <v/>
      </c>
      <c r="D126" s="135"/>
      <c r="E126" s="120" t="str">
        <f>IF(F126=0,"",MAX($E$108:E125)+1)</f>
        <v/>
      </c>
      <c r="F126" s="121"/>
      <c r="G126" s="133" t="str">
        <f>IF(H126=0,"",MAX($G$108:G125)+1)</f>
        <v/>
      </c>
      <c r="H126" s="133"/>
      <c r="I126" s="123" t="str">
        <f>IF(J126=0,"",MAX($I$108:I125)+1)</f>
        <v/>
      </c>
      <c r="J126" s="123"/>
      <c r="K126" s="124" t="str">
        <f>IF(L126=0,"",MAX($K$108:K125)+1)</f>
        <v/>
      </c>
      <c r="L126" s="125"/>
    </row>
    <row r="127" spans="1:12" x14ac:dyDescent="0.35">
      <c r="A127" s="68" t="str">
        <f>PlanOverview!A46</f>
        <v/>
      </c>
      <c r="B127" s="100" t="str">
        <f>PlanOverview!B46</f>
        <v/>
      </c>
      <c r="C127" s="69" t="str">
        <f>IF(D127=0,"",MAX($C$108:C126)+1)</f>
        <v/>
      </c>
      <c r="D127" s="135"/>
      <c r="E127" s="120" t="str">
        <f>IF(F127=0,"",MAX($E$108:E126)+1)</f>
        <v/>
      </c>
      <c r="F127" s="121"/>
      <c r="G127" s="133" t="str">
        <f>IF(H127=0,"",MAX($G$108:G126)+1)</f>
        <v/>
      </c>
      <c r="H127" s="133"/>
      <c r="I127" s="123" t="str">
        <f>IF(J127=0,"",MAX($I$108:I126)+1)</f>
        <v/>
      </c>
      <c r="J127" s="123"/>
      <c r="K127" s="124" t="str">
        <f>IF(L127=0,"",MAX($K$108:K126)+1)</f>
        <v/>
      </c>
      <c r="L127" s="125"/>
    </row>
    <row r="128" spans="1:12" x14ac:dyDescent="0.35">
      <c r="A128" s="68" t="str">
        <f>PlanOverview!A47</f>
        <v/>
      </c>
      <c r="B128" s="100" t="str">
        <f>PlanOverview!B47</f>
        <v/>
      </c>
      <c r="C128" s="69" t="str">
        <f>IF(D128=0,"",MAX($C$108:C127)+1)</f>
        <v/>
      </c>
      <c r="D128" s="135"/>
      <c r="E128" s="120" t="str">
        <f>IF(F128=0,"",MAX($E$108:E127)+1)</f>
        <v/>
      </c>
      <c r="F128" s="121"/>
      <c r="G128" s="133" t="str">
        <f>IF(H128=0,"",MAX($G$108:G127)+1)</f>
        <v/>
      </c>
      <c r="H128" s="133"/>
      <c r="I128" s="123" t="str">
        <f>IF(J128=0,"",MAX($I$108:I127)+1)</f>
        <v/>
      </c>
      <c r="J128" s="123"/>
      <c r="K128" s="124" t="str">
        <f>IF(L128=0,"",MAX($K$108:K127)+1)</f>
        <v/>
      </c>
      <c r="L128" s="125"/>
    </row>
    <row r="129" spans="1:12" ht="15" thickBot="1" x14ac:dyDescent="0.4">
      <c r="A129" s="70" t="str">
        <f>PlanOverview!A48</f>
        <v/>
      </c>
      <c r="B129" s="71" t="str">
        <f>PlanOverview!B48</f>
        <v/>
      </c>
      <c r="C129" s="82" t="str">
        <f>IF(D129=0,"",MAX($C$108:C128)+1)</f>
        <v/>
      </c>
      <c r="D129" s="136"/>
      <c r="E129" s="127" t="str">
        <f>IF(F129=0,"",MAX($E$108:E128)+1)</f>
        <v/>
      </c>
      <c r="F129" s="128"/>
      <c r="G129" s="129" t="str">
        <f>IF(H129=0,"",MAX($G$108:G128)+1)</f>
        <v/>
      </c>
      <c r="H129" s="129"/>
      <c r="I129" s="130" t="str">
        <f>IF(J129=0,"",MAX($I$108:I128)+1)</f>
        <v/>
      </c>
      <c r="J129" s="130"/>
      <c r="K129" s="131" t="str">
        <f>IF(L129=0,"",MAX($K$108:K128)+1)</f>
        <v/>
      </c>
      <c r="L129" s="132"/>
    </row>
    <row r="130" spans="1:12" ht="15" thickTop="1" x14ac:dyDescent="0.35">
      <c r="A130" s="72"/>
      <c r="B130" s="72"/>
      <c r="C130" s="72"/>
    </row>
    <row r="131" spans="1:12" ht="15" thickBot="1" x14ac:dyDescent="0.4">
      <c r="A131" s="72"/>
      <c r="B131" s="72"/>
      <c r="C131" s="72"/>
    </row>
    <row r="132" spans="1:12" ht="16" thickTop="1" x14ac:dyDescent="0.35">
      <c r="A132" s="234" t="s">
        <v>17</v>
      </c>
      <c r="B132" s="237" t="str">
        <f>PlanOverview!E27</f>
        <v>MODULE 6 TITLE</v>
      </c>
      <c r="C132" s="83"/>
      <c r="D132" s="240" t="s">
        <v>24</v>
      </c>
      <c r="E132" s="241"/>
      <c r="F132" s="241"/>
      <c r="G132" s="241"/>
      <c r="H132" s="241"/>
      <c r="I132" s="241"/>
      <c r="J132" s="241"/>
      <c r="K132" s="241"/>
      <c r="L132" s="242"/>
    </row>
    <row r="133" spans="1:12" ht="15.5" x14ac:dyDescent="0.35">
      <c r="A133" s="235"/>
      <c r="B133" s="238"/>
      <c r="C133" s="95">
        <f>SUM(MAX(C135:C155),MAX(E135:E155),MAX(G135:G155),MAX(I135:I155),MAX(K135:K155))</f>
        <v>1</v>
      </c>
      <c r="D133" s="76" t="s">
        <v>26</v>
      </c>
      <c r="E133" s="90"/>
      <c r="F133" s="77" t="s">
        <v>27</v>
      </c>
      <c r="G133" s="78"/>
      <c r="H133" s="78" t="s">
        <v>28</v>
      </c>
      <c r="I133" s="79"/>
      <c r="J133" s="79" t="s">
        <v>29</v>
      </c>
      <c r="K133" s="92"/>
      <c r="L133" s="80" t="s">
        <v>30</v>
      </c>
    </row>
    <row r="134" spans="1:12" ht="16" thickBot="1" x14ac:dyDescent="0.4">
      <c r="A134" s="236"/>
      <c r="B134" s="239"/>
      <c r="C134" s="84"/>
      <c r="D134" s="94">
        <f>MAX(C135:C155)/$C133</f>
        <v>1</v>
      </c>
      <c r="E134" s="91"/>
      <c r="F134" s="96">
        <f>MAX(E135:E155)/$C133</f>
        <v>0</v>
      </c>
      <c r="G134" s="33"/>
      <c r="H134" s="97">
        <f>MAX(G135:G155)/$C133</f>
        <v>0</v>
      </c>
      <c r="I134" s="32"/>
      <c r="J134" s="98">
        <f>MAX(I135:I155)/$C133</f>
        <v>0</v>
      </c>
      <c r="K134" s="93"/>
      <c r="L134" s="99">
        <f>MAX(K135:K155)/$C133</f>
        <v>0</v>
      </c>
    </row>
    <row r="135" spans="1:12" ht="24" customHeight="1" x14ac:dyDescent="0.35">
      <c r="A135" s="74" t="str">
        <f>PlanOverview!D28</f>
        <v>LO1-D-1</v>
      </c>
      <c r="B135" s="73" t="str">
        <f>PlanOverview!E28</f>
        <v>Promote full use of ingredients, raw materials and leftlovers according to Hazard Analysis Critical Control Point-Concept (HACCP) and local law</v>
      </c>
      <c r="C135" s="85">
        <f>IF(D135=0,"",MAX($C$134:C134)+1)</f>
        <v>1</v>
      </c>
      <c r="D135" s="110" t="s">
        <v>11</v>
      </c>
      <c r="E135" s="137" t="str">
        <f>IF(F135=0,"",MAX($E$134:E134)+1)</f>
        <v/>
      </c>
      <c r="F135" s="113"/>
      <c r="G135" s="114" t="str">
        <f>IF(H135=0,"",MAX($G$134:G134)+1)</f>
        <v/>
      </c>
      <c r="H135" s="114"/>
      <c r="I135" s="116" t="str">
        <f>IF(J135=0,"",MAX($I$134:I134)+1)</f>
        <v/>
      </c>
      <c r="J135" s="116"/>
      <c r="K135" s="117" t="str">
        <f>IF(L135=0,"",MAX($K$134:K134)+1)</f>
        <v/>
      </c>
      <c r="L135" s="118"/>
    </row>
    <row r="136" spans="1:12" ht="43.5" x14ac:dyDescent="0.35">
      <c r="A136" s="68" t="str">
        <f>PlanOverview!D29</f>
        <v>LO3-D-2</v>
      </c>
      <c r="B136" s="100" t="str">
        <f>PlanOverview!E29</f>
        <v>Schedule meals supply according to clients' needs and living environment, also taking into account the main accessibility issues for older adults and disabled people which could occur in the different care settings</v>
      </c>
      <c r="C136" s="69" t="str">
        <f>IF(D136=0,"",MAX($C$134:C135)+1)</f>
        <v/>
      </c>
      <c r="D136" s="135"/>
      <c r="E136" s="120" t="str">
        <f>IF(F136=0,"",MAX($E$134:E135)+1)</f>
        <v/>
      </c>
      <c r="F136" s="121"/>
      <c r="G136" s="133" t="str">
        <f>IF(H136=0,"",MAX($G$134:G135)+1)</f>
        <v/>
      </c>
      <c r="H136" s="133"/>
      <c r="I136" s="123" t="str">
        <f>IF(J136=0,"",MAX($I$134:I135)+1)</f>
        <v/>
      </c>
      <c r="J136" s="123"/>
      <c r="K136" s="124" t="str">
        <f>IF(L136=0,"",MAX($K$134:K135)+1)</f>
        <v/>
      </c>
      <c r="L136" s="125"/>
    </row>
    <row r="137" spans="1:12" ht="29" x14ac:dyDescent="0.35">
      <c r="A137" s="68" t="str">
        <f>PlanOverview!D30</f>
        <v>LO4-C-3</v>
      </c>
      <c r="B137" s="100" t="str">
        <f>PlanOverview!E30</f>
        <v>Know and apply the proper leadership strategies, being able to plan work, organize tasks, and delegate to others and to develop decision-making strategies</v>
      </c>
      <c r="C137" s="69" t="str">
        <f>IF(D137=0,"",MAX($C$134:C136)+1)</f>
        <v/>
      </c>
      <c r="D137" s="135"/>
      <c r="E137" s="120" t="str">
        <f>IF(F137=0,"",MAX($E$134:E136)+1)</f>
        <v/>
      </c>
      <c r="F137" s="121"/>
      <c r="G137" s="133" t="str">
        <f>IF(H137=0,"",MAX($G$134:G136)+1)</f>
        <v/>
      </c>
      <c r="H137" s="133"/>
      <c r="I137" s="123" t="str">
        <f>IF(J137=0,"",MAX($I$134:I136)+1)</f>
        <v/>
      </c>
      <c r="J137" s="123"/>
      <c r="K137" s="124" t="str">
        <f>IF(L137=0,"",MAX($K$134:K136)+1)</f>
        <v/>
      </c>
      <c r="L137" s="125"/>
    </row>
    <row r="138" spans="1:12" x14ac:dyDescent="0.35">
      <c r="A138" s="68" t="str">
        <f>PlanOverview!D31</f>
        <v>LO6-D-2</v>
      </c>
      <c r="B138" s="100" t="str">
        <f>PlanOverview!E31</f>
        <v>Know the chemical composition of fortified food and correctly perform fortification in meals</v>
      </c>
      <c r="C138" s="69" t="str">
        <f>IF(D138=0,"",MAX($C$134:C137)+1)</f>
        <v/>
      </c>
      <c r="D138" s="135"/>
      <c r="E138" s="120" t="str">
        <f>IF(F138=0,"",MAX($E$134:E137)+1)</f>
        <v/>
      </c>
      <c r="F138" s="121"/>
      <c r="G138" s="133" t="str">
        <f>IF(H138=0,"",MAX($G$134:G137)+1)</f>
        <v/>
      </c>
      <c r="H138" s="133"/>
      <c r="I138" s="123" t="str">
        <f>IF(J138=0,"",MAX($I$134:I137)+1)</f>
        <v/>
      </c>
      <c r="J138" s="123"/>
      <c r="K138" s="124" t="str">
        <f>IF(L138=0,"",MAX($K$134:K137)+1)</f>
        <v/>
      </c>
      <c r="L138" s="125"/>
    </row>
    <row r="139" spans="1:12" ht="29" x14ac:dyDescent="0.35">
      <c r="A139" s="68" t="str">
        <f>PlanOverview!D32</f>
        <v>LO7-C-5</v>
      </c>
      <c r="B139" s="100" t="str">
        <f>PlanOverview!E32</f>
        <v>Exercise management and supervision in contexts of work, reviewing and developing performance of self and others</v>
      </c>
      <c r="C139" s="69" t="str">
        <f>IF(D139=0,"",MAX($C$134:C138)+1)</f>
        <v/>
      </c>
      <c r="D139" s="135"/>
      <c r="E139" s="120" t="str">
        <f>IF(F139=0,"",MAX($E$134:E138)+1)</f>
        <v/>
      </c>
      <c r="F139" s="121"/>
      <c r="G139" s="133" t="str">
        <f>IF(H139=0,"",MAX($G$134:G138)+1)</f>
        <v/>
      </c>
      <c r="H139" s="133"/>
      <c r="I139" s="123" t="str">
        <f>IF(J139=0,"",MAX($I$134:I138)+1)</f>
        <v/>
      </c>
      <c r="J139" s="123"/>
      <c r="K139" s="124" t="str">
        <f>IF(L139=0,"",MAX($K$134:K138)+1)</f>
        <v/>
      </c>
      <c r="L139" s="125"/>
    </row>
    <row r="140" spans="1:12" x14ac:dyDescent="0.35">
      <c r="A140" s="68" t="str">
        <f>PlanOverview!D33</f>
        <v/>
      </c>
      <c r="B140" s="100" t="str">
        <f>PlanOverview!E33</f>
        <v/>
      </c>
      <c r="C140" s="69" t="str">
        <f>IF(D140=0,"",MAX($C$134:C139)+1)</f>
        <v/>
      </c>
      <c r="D140" s="135"/>
      <c r="E140" s="120" t="str">
        <f>IF(F140=0,"",MAX($E$134:E139)+1)</f>
        <v/>
      </c>
      <c r="F140" s="121"/>
      <c r="G140" s="133" t="str">
        <f>IF(H140=0,"",MAX($G$134:G139)+1)</f>
        <v/>
      </c>
      <c r="H140" s="133"/>
      <c r="I140" s="123" t="str">
        <f>IF(J140=0,"",MAX($I$134:I139)+1)</f>
        <v/>
      </c>
      <c r="J140" s="123"/>
      <c r="K140" s="124" t="str">
        <f>IF(L140=0,"",MAX($K$134:K139)+1)</f>
        <v/>
      </c>
      <c r="L140" s="125"/>
    </row>
    <row r="141" spans="1:12" x14ac:dyDescent="0.35">
      <c r="A141" s="68" t="str">
        <f>PlanOverview!D34</f>
        <v/>
      </c>
      <c r="B141" s="100" t="str">
        <f>PlanOverview!E34</f>
        <v/>
      </c>
      <c r="C141" s="69" t="str">
        <f>IF(D141=0,"",MAX($C$134:C140)+1)</f>
        <v/>
      </c>
      <c r="D141" s="135"/>
      <c r="E141" s="120" t="str">
        <f>IF(F141=0,"",MAX($E$134:E140)+1)</f>
        <v/>
      </c>
      <c r="F141" s="121"/>
      <c r="G141" s="133" t="str">
        <f>IF(H141=0,"",MAX($G$134:G140)+1)</f>
        <v/>
      </c>
      <c r="H141" s="133"/>
      <c r="I141" s="123" t="str">
        <f>IF(J141=0,"",MAX($I$134:I140)+1)</f>
        <v/>
      </c>
      <c r="J141" s="123"/>
      <c r="K141" s="124" t="str">
        <f>IF(L141=0,"",MAX($K$134:K140)+1)</f>
        <v/>
      </c>
      <c r="L141" s="125"/>
    </row>
    <row r="142" spans="1:12" x14ac:dyDescent="0.35">
      <c r="A142" s="68" t="str">
        <f>PlanOverview!D35</f>
        <v/>
      </c>
      <c r="B142" s="100" t="str">
        <f>PlanOverview!E35</f>
        <v/>
      </c>
      <c r="C142" s="69" t="str">
        <f>IF(D142=0,"",MAX($C$134:C141)+1)</f>
        <v/>
      </c>
      <c r="D142" s="135"/>
      <c r="E142" s="120" t="str">
        <f>IF(F142=0,"",MAX($E$134:E141)+1)</f>
        <v/>
      </c>
      <c r="F142" s="121"/>
      <c r="G142" s="133" t="str">
        <f>IF(H142=0,"",MAX($G$134:G141)+1)</f>
        <v/>
      </c>
      <c r="H142" s="133"/>
      <c r="I142" s="123" t="str">
        <f>IF(J142=0,"",MAX($I$134:I141)+1)</f>
        <v/>
      </c>
      <c r="J142" s="123"/>
      <c r="K142" s="124" t="str">
        <f>IF(L142=0,"",MAX($K$134:K141)+1)</f>
        <v/>
      </c>
      <c r="L142" s="125"/>
    </row>
    <row r="143" spans="1:12" x14ac:dyDescent="0.35">
      <c r="A143" s="68" t="str">
        <f>PlanOverview!D36</f>
        <v/>
      </c>
      <c r="B143" s="100" t="str">
        <f>PlanOverview!E36</f>
        <v/>
      </c>
      <c r="C143" s="69" t="str">
        <f>IF(D143=0,"",MAX($C$134:C142)+1)</f>
        <v/>
      </c>
      <c r="D143" s="135"/>
      <c r="E143" s="120" t="str">
        <f>IF(F143=0,"",MAX($E$134:E142)+1)</f>
        <v/>
      </c>
      <c r="F143" s="121"/>
      <c r="G143" s="133" t="str">
        <f>IF(H143=0,"",MAX($G$134:G142)+1)</f>
        <v/>
      </c>
      <c r="H143" s="133"/>
      <c r="I143" s="123" t="str">
        <f>IF(J143=0,"",MAX($I$134:I142)+1)</f>
        <v/>
      </c>
      <c r="J143" s="123"/>
      <c r="K143" s="124" t="str">
        <f>IF(L143=0,"",MAX($K$134:K142)+1)</f>
        <v/>
      </c>
      <c r="L143" s="125"/>
    </row>
    <row r="144" spans="1:12" x14ac:dyDescent="0.35">
      <c r="A144" s="68" t="str">
        <f>PlanOverview!D37</f>
        <v/>
      </c>
      <c r="B144" s="100" t="str">
        <f>PlanOverview!E37</f>
        <v/>
      </c>
      <c r="C144" s="69" t="str">
        <f>IF(D144=0,"",MAX($C$134:C143)+1)</f>
        <v/>
      </c>
      <c r="D144" s="135"/>
      <c r="E144" s="120" t="str">
        <f>IF(F144=0,"",MAX($E$134:E143)+1)</f>
        <v/>
      </c>
      <c r="F144" s="121"/>
      <c r="G144" s="133" t="str">
        <f>IF(H144=0,"",MAX($G$134:G143)+1)</f>
        <v/>
      </c>
      <c r="H144" s="133"/>
      <c r="I144" s="123" t="str">
        <f>IF(J144=0,"",MAX($I$134:I143)+1)</f>
        <v/>
      </c>
      <c r="J144" s="123"/>
      <c r="K144" s="124" t="str">
        <f>IF(L144=0,"",MAX($K$134:K143)+1)</f>
        <v/>
      </c>
      <c r="L144" s="125"/>
    </row>
    <row r="145" spans="1:12" x14ac:dyDescent="0.35">
      <c r="A145" s="68" t="str">
        <f>PlanOverview!D38</f>
        <v/>
      </c>
      <c r="B145" s="100" t="str">
        <f>PlanOverview!E38</f>
        <v/>
      </c>
      <c r="C145" s="69" t="str">
        <f>IF(D145=0,"",MAX($C$134:C144)+1)</f>
        <v/>
      </c>
      <c r="D145" s="135"/>
      <c r="E145" s="120" t="str">
        <f>IF(F145=0,"",MAX($E$134:E144)+1)</f>
        <v/>
      </c>
      <c r="F145" s="121"/>
      <c r="G145" s="133" t="str">
        <f>IF(H145=0,"",MAX($G$134:G144)+1)</f>
        <v/>
      </c>
      <c r="H145" s="133"/>
      <c r="I145" s="123" t="str">
        <f>IF(J145=0,"",MAX($I$134:I144)+1)</f>
        <v/>
      </c>
      <c r="J145" s="123"/>
      <c r="K145" s="124" t="str">
        <f>IF(L145=0,"",MAX($K$134:K144)+1)</f>
        <v/>
      </c>
      <c r="L145" s="125"/>
    </row>
    <row r="146" spans="1:12" x14ac:dyDescent="0.35">
      <c r="A146" s="68" t="str">
        <f>PlanOverview!D39</f>
        <v/>
      </c>
      <c r="B146" s="100" t="str">
        <f>PlanOverview!E39</f>
        <v/>
      </c>
      <c r="C146" s="69" t="str">
        <f>IF(D146=0,"",MAX($C$134:C145)+1)</f>
        <v/>
      </c>
      <c r="D146" s="135"/>
      <c r="E146" s="120" t="str">
        <f>IF(F146=0,"",MAX($E$134:E145)+1)</f>
        <v/>
      </c>
      <c r="F146" s="121"/>
      <c r="G146" s="133" t="str">
        <f>IF(H146=0,"",MAX($G$134:G145)+1)</f>
        <v/>
      </c>
      <c r="H146" s="133"/>
      <c r="I146" s="123" t="str">
        <f>IF(J146=0,"",MAX($I$134:I145)+1)</f>
        <v/>
      </c>
      <c r="J146" s="123"/>
      <c r="K146" s="124" t="str">
        <f>IF(L146=0,"",MAX($K$134:K145)+1)</f>
        <v/>
      </c>
      <c r="L146" s="125"/>
    </row>
    <row r="147" spans="1:12" x14ac:dyDescent="0.35">
      <c r="A147" s="68" t="str">
        <f>PlanOverview!D40</f>
        <v/>
      </c>
      <c r="B147" s="100" t="str">
        <f>PlanOverview!E40</f>
        <v/>
      </c>
      <c r="C147" s="69" t="str">
        <f>IF(D147=0,"",MAX($C$134:C146)+1)</f>
        <v/>
      </c>
      <c r="D147" s="135"/>
      <c r="E147" s="120" t="str">
        <f>IF(F147=0,"",MAX($E$134:E146)+1)</f>
        <v/>
      </c>
      <c r="F147" s="121"/>
      <c r="G147" s="133" t="str">
        <f>IF(H147=0,"",MAX($G$134:G146)+1)</f>
        <v/>
      </c>
      <c r="H147" s="133"/>
      <c r="I147" s="123" t="str">
        <f>IF(J147=0,"",MAX($I$134:I146)+1)</f>
        <v/>
      </c>
      <c r="J147" s="123"/>
      <c r="K147" s="124" t="str">
        <f>IF(L147=0,"",MAX($K$134:K146)+1)</f>
        <v/>
      </c>
      <c r="L147" s="125"/>
    </row>
    <row r="148" spans="1:12" x14ac:dyDescent="0.35">
      <c r="A148" s="68" t="str">
        <f>PlanOverview!D41</f>
        <v/>
      </c>
      <c r="B148" s="100" t="str">
        <f>PlanOverview!E41</f>
        <v/>
      </c>
      <c r="C148" s="69" t="str">
        <f>IF(D148=0,"",MAX($C$134:C147)+1)</f>
        <v/>
      </c>
      <c r="D148" s="135"/>
      <c r="E148" s="120" t="str">
        <f>IF(F148=0,"",MAX($E$134:E147)+1)</f>
        <v/>
      </c>
      <c r="F148" s="121"/>
      <c r="G148" s="133" t="str">
        <f>IF(H148=0,"",MAX($G$134:G147)+1)</f>
        <v/>
      </c>
      <c r="H148" s="133"/>
      <c r="I148" s="123" t="str">
        <f>IF(J148=0,"",MAX($I$134:I147)+1)</f>
        <v/>
      </c>
      <c r="J148" s="123"/>
      <c r="K148" s="124" t="str">
        <f>IF(L148=0,"",MAX($K$134:K147)+1)</f>
        <v/>
      </c>
      <c r="L148" s="125"/>
    </row>
    <row r="149" spans="1:12" x14ac:dyDescent="0.35">
      <c r="A149" s="68" t="str">
        <f>PlanOverview!D42</f>
        <v/>
      </c>
      <c r="B149" s="100" t="str">
        <f>PlanOverview!E42</f>
        <v/>
      </c>
      <c r="C149" s="69" t="str">
        <f>IF(D149=0,"",MAX($C$134:C148)+1)</f>
        <v/>
      </c>
      <c r="D149" s="135"/>
      <c r="E149" s="120" t="str">
        <f>IF(F149=0,"",MAX($E$134:E148)+1)</f>
        <v/>
      </c>
      <c r="F149" s="121"/>
      <c r="G149" s="133" t="str">
        <f>IF(H149=0,"",MAX($G$134:G148)+1)</f>
        <v/>
      </c>
      <c r="H149" s="133"/>
      <c r="I149" s="123" t="str">
        <f>IF(J149=0,"",MAX($I$134:I148)+1)</f>
        <v/>
      </c>
      <c r="J149" s="123"/>
      <c r="K149" s="124" t="str">
        <f>IF(L149=0,"",MAX($K$134:K148)+1)</f>
        <v/>
      </c>
      <c r="L149" s="125"/>
    </row>
    <row r="150" spans="1:12" x14ac:dyDescent="0.35">
      <c r="A150" s="68" t="str">
        <f>PlanOverview!D43</f>
        <v/>
      </c>
      <c r="B150" s="100" t="str">
        <f>PlanOverview!E43</f>
        <v/>
      </c>
      <c r="C150" s="69" t="str">
        <f>IF(D150=0,"",MAX($C$134:C149)+1)</f>
        <v/>
      </c>
      <c r="D150" s="135"/>
      <c r="E150" s="120" t="str">
        <f>IF(F150=0,"",MAX($E$134:E149)+1)</f>
        <v/>
      </c>
      <c r="F150" s="121"/>
      <c r="G150" s="133" t="str">
        <f>IF(H150=0,"",MAX($G$134:G149)+1)</f>
        <v/>
      </c>
      <c r="H150" s="133"/>
      <c r="I150" s="123" t="str">
        <f>IF(J150=0,"",MAX($I$134:I149)+1)</f>
        <v/>
      </c>
      <c r="J150" s="123"/>
      <c r="K150" s="124" t="str">
        <f>IF(L150=0,"",MAX($K$134:K149)+1)</f>
        <v/>
      </c>
      <c r="L150" s="125"/>
    </row>
    <row r="151" spans="1:12" x14ac:dyDescent="0.35">
      <c r="A151" s="68" t="str">
        <f>PlanOverview!D44</f>
        <v/>
      </c>
      <c r="B151" s="100" t="str">
        <f>PlanOverview!E44</f>
        <v/>
      </c>
      <c r="C151" s="69" t="str">
        <f>IF(D151=0,"",MAX($C$134:C150)+1)</f>
        <v/>
      </c>
      <c r="D151" s="135"/>
      <c r="E151" s="120" t="str">
        <f>IF(F151=0,"",MAX($E$134:E150)+1)</f>
        <v/>
      </c>
      <c r="F151" s="121"/>
      <c r="G151" s="133" t="str">
        <f>IF(H151=0,"",MAX($G$134:G150)+1)</f>
        <v/>
      </c>
      <c r="H151" s="133"/>
      <c r="I151" s="123" t="str">
        <f>IF(J151=0,"",MAX($I$134:I150)+1)</f>
        <v/>
      </c>
      <c r="J151" s="123"/>
      <c r="K151" s="124" t="str">
        <f>IF(L151=0,"",MAX($K$134:K150)+1)</f>
        <v/>
      </c>
      <c r="L151" s="125"/>
    </row>
    <row r="152" spans="1:12" x14ac:dyDescent="0.35">
      <c r="A152" s="68" t="str">
        <f>PlanOverview!D45</f>
        <v/>
      </c>
      <c r="B152" s="100" t="str">
        <f>PlanOverview!E45</f>
        <v/>
      </c>
      <c r="C152" s="69" t="str">
        <f>IF(D152=0,"",MAX($C$134:C151)+1)</f>
        <v/>
      </c>
      <c r="D152" s="135"/>
      <c r="E152" s="120" t="str">
        <f>IF(F152=0,"",MAX($E$134:E151)+1)</f>
        <v/>
      </c>
      <c r="F152" s="121"/>
      <c r="G152" s="133" t="str">
        <f>IF(H152=0,"",MAX($G$134:G151)+1)</f>
        <v/>
      </c>
      <c r="H152" s="133"/>
      <c r="I152" s="123" t="str">
        <f>IF(J152=0,"",MAX($I$134:I151)+1)</f>
        <v/>
      </c>
      <c r="J152" s="123"/>
      <c r="K152" s="124" t="str">
        <f>IF(L152=0,"",MAX($K$134:K151)+1)</f>
        <v/>
      </c>
      <c r="L152" s="125"/>
    </row>
    <row r="153" spans="1:12" x14ac:dyDescent="0.35">
      <c r="A153" s="68" t="str">
        <f>PlanOverview!D46</f>
        <v/>
      </c>
      <c r="B153" s="100" t="str">
        <f>PlanOverview!E46</f>
        <v/>
      </c>
      <c r="C153" s="69" t="str">
        <f>IF(D153=0,"",MAX($C$134:C152)+1)</f>
        <v/>
      </c>
      <c r="D153" s="135"/>
      <c r="E153" s="120" t="str">
        <f>IF(F153=0,"",MAX($E$134:E152)+1)</f>
        <v/>
      </c>
      <c r="F153" s="121"/>
      <c r="G153" s="133" t="str">
        <f>IF(H153=0,"",MAX($G$134:G152)+1)</f>
        <v/>
      </c>
      <c r="H153" s="133"/>
      <c r="I153" s="123" t="str">
        <f>IF(J153=0,"",MAX($I$134:I152)+1)</f>
        <v/>
      </c>
      <c r="J153" s="123"/>
      <c r="K153" s="124" t="str">
        <f>IF(L153=0,"",MAX($K$134:K152)+1)</f>
        <v/>
      </c>
      <c r="L153" s="125"/>
    </row>
    <row r="154" spans="1:12" x14ac:dyDescent="0.35">
      <c r="A154" s="68" t="str">
        <f>PlanOverview!D47</f>
        <v/>
      </c>
      <c r="B154" s="100" t="str">
        <f>PlanOverview!E47</f>
        <v/>
      </c>
      <c r="C154" s="69" t="str">
        <f>IF(D154=0,"",MAX($C$134:C153)+1)</f>
        <v/>
      </c>
      <c r="D154" s="135"/>
      <c r="E154" s="120" t="str">
        <f>IF(F154=0,"",MAX($E$134:E153)+1)</f>
        <v/>
      </c>
      <c r="F154" s="121"/>
      <c r="G154" s="133" t="str">
        <f>IF(H154=0,"",MAX($G$134:G153)+1)</f>
        <v/>
      </c>
      <c r="H154" s="133"/>
      <c r="I154" s="123" t="str">
        <f>IF(J154=0,"",MAX($I$134:I153)+1)</f>
        <v/>
      </c>
      <c r="J154" s="123"/>
      <c r="K154" s="124" t="str">
        <f>IF(L154=0,"",MAX($K$134:K153)+1)</f>
        <v/>
      </c>
      <c r="L154" s="125"/>
    </row>
    <row r="155" spans="1:12" ht="15" thickBot="1" x14ac:dyDescent="0.4">
      <c r="A155" s="70" t="str">
        <f>PlanOverview!D48</f>
        <v/>
      </c>
      <c r="B155" s="71" t="str">
        <f>PlanOverview!E48</f>
        <v/>
      </c>
      <c r="C155" s="82" t="str">
        <f>IF(D155=0,"",MAX($C$134:C154)+1)</f>
        <v/>
      </c>
      <c r="D155" s="136"/>
      <c r="E155" s="127" t="str">
        <f>IF(F155=0,"",MAX($E$134:E154)+1)</f>
        <v/>
      </c>
      <c r="F155" s="128"/>
      <c r="G155" s="129" t="str">
        <f>IF(H155=0,"",MAX($G$134:G154)+1)</f>
        <v/>
      </c>
      <c r="H155" s="129"/>
      <c r="I155" s="130" t="str">
        <f>IF(J155=0,"",MAX($I$134:I154)+1)</f>
        <v/>
      </c>
      <c r="J155" s="130"/>
      <c r="K155" s="131" t="str">
        <f>IF(L155=0,"",MAX($K$134:K154)+1)</f>
        <v/>
      </c>
      <c r="L155" s="132"/>
    </row>
    <row r="156" spans="1:12" ht="15" thickTop="1" x14ac:dyDescent="0.35">
      <c r="A156" s="72"/>
      <c r="B156" s="72"/>
      <c r="C156" s="72"/>
    </row>
    <row r="157" spans="1:12" ht="15" thickBot="1" x14ac:dyDescent="0.4">
      <c r="A157" s="72"/>
      <c r="B157" s="72"/>
      <c r="C157" s="72"/>
    </row>
    <row r="158" spans="1:12" ht="15.75" customHeight="1" thickTop="1" x14ac:dyDescent="0.35">
      <c r="A158" s="234" t="s">
        <v>18</v>
      </c>
      <c r="B158" s="251" t="str">
        <f>PlanOverview!H27</f>
        <v>MODULE 7 TITLE</v>
      </c>
      <c r="C158" s="86"/>
      <c r="D158" s="254" t="s">
        <v>24</v>
      </c>
      <c r="E158" s="255"/>
      <c r="F158" s="255"/>
      <c r="G158" s="255"/>
      <c r="H158" s="255"/>
      <c r="I158" s="255"/>
      <c r="J158" s="255"/>
      <c r="K158" s="255"/>
      <c r="L158" s="256"/>
    </row>
    <row r="159" spans="1:12" ht="15.75" customHeight="1" x14ac:dyDescent="0.35">
      <c r="A159" s="235"/>
      <c r="B159" s="252"/>
      <c r="C159" s="95">
        <f>SUM(MAX(C161:C181),MAX(E161:E181),MAX(G161:G181),MAX(I161:I181),MAX(K161:K181))</f>
        <v>1</v>
      </c>
      <c r="D159" s="76" t="s">
        <v>26</v>
      </c>
      <c r="E159" s="90"/>
      <c r="F159" s="77" t="s">
        <v>27</v>
      </c>
      <c r="G159" s="78"/>
      <c r="H159" s="78" t="s">
        <v>28</v>
      </c>
      <c r="I159" s="79"/>
      <c r="J159" s="79" t="s">
        <v>29</v>
      </c>
      <c r="K159" s="92"/>
      <c r="L159" s="80" t="s">
        <v>30</v>
      </c>
    </row>
    <row r="160" spans="1:12" ht="15.75" customHeight="1" thickBot="1" x14ac:dyDescent="0.4">
      <c r="A160" s="236"/>
      <c r="B160" s="253"/>
      <c r="C160" s="84"/>
      <c r="D160" s="94">
        <f>MAX(C161:C181)/$C159</f>
        <v>1</v>
      </c>
      <c r="E160" s="91"/>
      <c r="F160" s="96">
        <f>MAX(E161:E181)/$C159</f>
        <v>0</v>
      </c>
      <c r="G160" s="33"/>
      <c r="H160" s="97">
        <f>MAX(G161:G181)/$C159</f>
        <v>0</v>
      </c>
      <c r="I160" s="32"/>
      <c r="J160" s="98">
        <f>MAX(I161:I181)/$C159</f>
        <v>0</v>
      </c>
      <c r="K160" s="93"/>
      <c r="L160" s="99">
        <f>MAX(K161:K181)/$C159</f>
        <v>0</v>
      </c>
    </row>
    <row r="161" spans="1:12" ht="37.5" customHeight="1" x14ac:dyDescent="0.35">
      <c r="A161" s="74" t="str">
        <f>PlanOverview!G28</f>
        <v>LO1-D-2</v>
      </c>
      <c r="B161" s="73" t="str">
        <f>PlanOverview!H28</f>
        <v>Introduce measures for the prevention, separation and proper disposal of waste in the kitchen and ensure compliance with these measures by all members of the kitchen team</v>
      </c>
      <c r="C161" s="85">
        <f>IF(D161=0,"",MAX($C$160:C160)+1)</f>
        <v>1</v>
      </c>
      <c r="D161" s="110" t="s">
        <v>11</v>
      </c>
      <c r="E161" s="137" t="str">
        <f>IF(F161=0,"",MAX($E$160:E160)+1)</f>
        <v/>
      </c>
      <c r="F161" s="113"/>
      <c r="G161" s="114" t="str">
        <f>IF(H161=0,"",MAX($G$160:G160)+1)</f>
        <v/>
      </c>
      <c r="H161" s="114"/>
      <c r="I161" s="116" t="str">
        <f>IF(J161=0,"",MAX($I$160:I160)+1)</f>
        <v/>
      </c>
      <c r="J161" s="116"/>
      <c r="K161" s="117" t="str">
        <f>IF(L161=0,"",MAX($K$160:K160)+1)</f>
        <v/>
      </c>
      <c r="L161" s="118"/>
    </row>
    <row r="162" spans="1:12" ht="29" x14ac:dyDescent="0.35">
      <c r="A162" s="68" t="str">
        <f>PlanOverview!G29</f>
        <v>LO3-D-1</v>
      </c>
      <c r="B162" s="100" t="str">
        <f>PlanOverview!H29</f>
        <v>Know the basics of chemistry of food and combine food items in order to both respect food quality and obtain appetizing menus adapted to care settings</v>
      </c>
      <c r="C162" s="69" t="str">
        <f>IF(D162=0,"",MAX($C$160:C161)+1)</f>
        <v/>
      </c>
      <c r="D162" s="135"/>
      <c r="E162" s="120" t="str">
        <f>IF(F162=0,"",MAX($E$160:E161)+1)</f>
        <v/>
      </c>
      <c r="F162" s="121"/>
      <c r="G162" s="133" t="str">
        <f>IF(H162=0,"",MAX($G$160:G161)+1)</f>
        <v/>
      </c>
      <c r="H162" s="133"/>
      <c r="I162" s="123" t="str">
        <f>IF(J162=0,"",MAX($I$160:I161)+1)</f>
        <v/>
      </c>
      <c r="J162" s="123"/>
      <c r="K162" s="124" t="str">
        <f>IF(L162=0,"",MAX($K$160:K161)+1)</f>
        <v/>
      </c>
      <c r="L162" s="125"/>
    </row>
    <row r="163" spans="1:12" x14ac:dyDescent="0.35">
      <c r="A163" s="68" t="str">
        <f>PlanOverview!G30</f>
        <v>LO4-D-1</v>
      </c>
      <c r="B163" s="100" t="str">
        <f>PlanOverview!H30</f>
        <v>Define equipment maintenance schedules and monitor, assess, and record the adherence to it</v>
      </c>
      <c r="C163" s="69" t="str">
        <f>IF(D163=0,"",MAX($C$160:C162)+1)</f>
        <v/>
      </c>
      <c r="D163" s="135"/>
      <c r="E163" s="120" t="str">
        <f>IF(F163=0,"",MAX($E$160:E162)+1)</f>
        <v/>
      </c>
      <c r="F163" s="121"/>
      <c r="G163" s="133" t="str">
        <f>IF(H163=0,"",MAX($G$160:G162)+1)</f>
        <v/>
      </c>
      <c r="H163" s="133"/>
      <c r="I163" s="123" t="str">
        <f>IF(J163=0,"",MAX($I$160:I162)+1)</f>
        <v/>
      </c>
      <c r="J163" s="123"/>
      <c r="K163" s="124" t="str">
        <f>IF(L163=0,"",MAX($K$160:K162)+1)</f>
        <v/>
      </c>
      <c r="L163" s="125"/>
    </row>
    <row r="164" spans="1:12" x14ac:dyDescent="0.35">
      <c r="A164" s="68" t="str">
        <f>PlanOverview!G31</f>
        <v>LO6-D-1</v>
      </c>
      <c r="B164" s="100" t="str">
        <f>PlanOverview!H31</f>
        <v>Define consistency and texture of food in a creative, balanced and flavourful way</v>
      </c>
      <c r="C164" s="69" t="str">
        <f>IF(D164=0,"",MAX($C$160:C163)+1)</f>
        <v/>
      </c>
      <c r="D164" s="135"/>
      <c r="E164" s="120" t="str">
        <f>IF(F164=0,"",MAX($E$160:E163)+1)</f>
        <v/>
      </c>
      <c r="F164" s="121"/>
      <c r="G164" s="133" t="str">
        <f>IF(H164=0,"",MAX($G$160:G163)+1)</f>
        <v/>
      </c>
      <c r="H164" s="133"/>
      <c r="I164" s="123" t="str">
        <f>IF(J164=0,"",MAX($I$160:I163)+1)</f>
        <v/>
      </c>
      <c r="J164" s="123"/>
      <c r="K164" s="124" t="str">
        <f>IF(L164=0,"",MAX($K$160:K163)+1)</f>
        <v/>
      </c>
      <c r="L164" s="125"/>
    </row>
    <row r="165" spans="1:12" ht="43.5" x14ac:dyDescent="0.35">
      <c r="A165" s="68" t="str">
        <f>PlanOverview!G32</f>
        <v>LO7-D-1</v>
      </c>
      <c r="B165" s="100" t="str">
        <f>PlanOverview!H32</f>
        <v>Identifies opportunities to create value, develop creative and purposeful ideas, develop a vision to turn ideas into action, identify suitable ways for valuing ideas and assess consequences of them</v>
      </c>
      <c r="C165" s="69" t="str">
        <f>IF(D165=0,"",MAX($C$160:C164)+1)</f>
        <v/>
      </c>
      <c r="D165" s="135"/>
      <c r="E165" s="120" t="str">
        <f>IF(F165=0,"",MAX($E$160:E164)+1)</f>
        <v/>
      </c>
      <c r="F165" s="121"/>
      <c r="G165" s="133" t="str">
        <f>IF(H165=0,"",MAX($G$160:G164)+1)</f>
        <v/>
      </c>
      <c r="H165" s="133"/>
      <c r="I165" s="123" t="str">
        <f>IF(J165=0,"",MAX($I$160:I164)+1)</f>
        <v/>
      </c>
      <c r="J165" s="123"/>
      <c r="K165" s="124" t="str">
        <f>IF(L165=0,"",MAX($K$160:K164)+1)</f>
        <v/>
      </c>
      <c r="L165" s="125"/>
    </row>
    <row r="166" spans="1:12" x14ac:dyDescent="0.35">
      <c r="A166" s="68" t="str">
        <f>PlanOverview!G33</f>
        <v/>
      </c>
      <c r="B166" s="100" t="str">
        <f>PlanOverview!H33</f>
        <v/>
      </c>
      <c r="C166" s="69" t="str">
        <f>IF(D166=0,"",MAX($C$160:C165)+1)</f>
        <v/>
      </c>
      <c r="D166" s="135"/>
      <c r="E166" s="120" t="str">
        <f>IF(F166=0,"",MAX($E$160:E165)+1)</f>
        <v/>
      </c>
      <c r="F166" s="121"/>
      <c r="G166" s="133" t="str">
        <f>IF(H166=0,"",MAX($G$160:G165)+1)</f>
        <v/>
      </c>
      <c r="H166" s="133"/>
      <c r="I166" s="123" t="str">
        <f>IF(J166=0,"",MAX($I$160:I165)+1)</f>
        <v/>
      </c>
      <c r="J166" s="123"/>
      <c r="K166" s="124" t="str">
        <f>IF(L166=0,"",MAX($K$160:K165)+1)</f>
        <v/>
      </c>
      <c r="L166" s="125"/>
    </row>
    <row r="167" spans="1:12" x14ac:dyDescent="0.35">
      <c r="A167" s="68" t="str">
        <f>PlanOverview!G34</f>
        <v/>
      </c>
      <c r="B167" s="100" t="str">
        <f>PlanOverview!H34</f>
        <v/>
      </c>
      <c r="C167" s="69" t="str">
        <f>IF(D167=0,"",MAX($C$160:C166)+1)</f>
        <v/>
      </c>
      <c r="D167" s="135"/>
      <c r="E167" s="120" t="str">
        <f>IF(F167=0,"",MAX($E$160:E166)+1)</f>
        <v/>
      </c>
      <c r="F167" s="121"/>
      <c r="G167" s="133" t="str">
        <f>IF(H167=0,"",MAX($G$160:G166)+1)</f>
        <v/>
      </c>
      <c r="H167" s="133"/>
      <c r="I167" s="123" t="str">
        <f>IF(J167=0,"",MAX($I$160:I166)+1)</f>
        <v/>
      </c>
      <c r="J167" s="123"/>
      <c r="K167" s="124" t="str">
        <f>IF(L167=0,"",MAX($K$160:K166)+1)</f>
        <v/>
      </c>
      <c r="L167" s="125"/>
    </row>
    <row r="168" spans="1:12" x14ac:dyDescent="0.35">
      <c r="A168" s="68" t="str">
        <f>PlanOverview!G35</f>
        <v/>
      </c>
      <c r="B168" s="100" t="str">
        <f>PlanOverview!H35</f>
        <v/>
      </c>
      <c r="C168" s="69" t="str">
        <f>IF(D168=0,"",MAX($C$160:C167)+1)</f>
        <v/>
      </c>
      <c r="D168" s="135"/>
      <c r="E168" s="120" t="str">
        <f>IF(F168=0,"",MAX($E$160:E167)+1)</f>
        <v/>
      </c>
      <c r="F168" s="121"/>
      <c r="G168" s="133" t="str">
        <f>IF(H168=0,"",MAX($G$160:G167)+1)</f>
        <v/>
      </c>
      <c r="H168" s="133"/>
      <c r="I168" s="123" t="str">
        <f>IF(J168=0,"",MAX($I$160:I167)+1)</f>
        <v/>
      </c>
      <c r="J168" s="123"/>
      <c r="K168" s="124" t="str">
        <f>IF(L168=0,"",MAX($K$160:K167)+1)</f>
        <v/>
      </c>
      <c r="L168" s="125"/>
    </row>
    <row r="169" spans="1:12" x14ac:dyDescent="0.35">
      <c r="A169" s="68" t="str">
        <f>PlanOverview!G36</f>
        <v/>
      </c>
      <c r="B169" s="100" t="str">
        <f>PlanOverview!H36</f>
        <v/>
      </c>
      <c r="C169" s="69" t="str">
        <f>IF(D169=0,"",MAX($C$160:C168)+1)</f>
        <v/>
      </c>
      <c r="D169" s="135"/>
      <c r="E169" s="120" t="str">
        <f>IF(F169=0,"",MAX($E$160:E168)+1)</f>
        <v/>
      </c>
      <c r="F169" s="121"/>
      <c r="G169" s="133" t="str">
        <f>IF(H169=0,"",MAX($G$160:G168)+1)</f>
        <v/>
      </c>
      <c r="H169" s="133"/>
      <c r="I169" s="123" t="str">
        <f>IF(J169=0,"",MAX($I$160:I168)+1)</f>
        <v/>
      </c>
      <c r="J169" s="123"/>
      <c r="K169" s="124" t="str">
        <f>IF(L169=0,"",MAX($K$160:K168)+1)</f>
        <v/>
      </c>
      <c r="L169" s="125"/>
    </row>
    <row r="170" spans="1:12" x14ac:dyDescent="0.35">
      <c r="A170" s="68" t="str">
        <f>PlanOverview!G37</f>
        <v/>
      </c>
      <c r="B170" s="100" t="str">
        <f>PlanOverview!H37</f>
        <v/>
      </c>
      <c r="C170" s="69" t="str">
        <f>IF(D170=0,"",MAX($C$160:C169)+1)</f>
        <v/>
      </c>
      <c r="D170" s="135"/>
      <c r="E170" s="120" t="str">
        <f>IF(F170=0,"",MAX($E$160:E169)+1)</f>
        <v/>
      </c>
      <c r="F170" s="121"/>
      <c r="G170" s="133" t="str">
        <f>IF(H170=0,"",MAX($G$160:G169)+1)</f>
        <v/>
      </c>
      <c r="H170" s="133"/>
      <c r="I170" s="123" t="str">
        <f>IF(J170=0,"",MAX($I$160:I169)+1)</f>
        <v/>
      </c>
      <c r="J170" s="123"/>
      <c r="K170" s="124" t="str">
        <f>IF(L170=0,"",MAX($K$160:K169)+1)</f>
        <v/>
      </c>
      <c r="L170" s="125"/>
    </row>
    <row r="171" spans="1:12" x14ac:dyDescent="0.35">
      <c r="A171" s="68" t="str">
        <f>PlanOverview!G38</f>
        <v/>
      </c>
      <c r="B171" s="100" t="str">
        <f>PlanOverview!H38</f>
        <v/>
      </c>
      <c r="C171" s="69" t="str">
        <f>IF(D171=0,"",MAX($C$160:C170)+1)</f>
        <v/>
      </c>
      <c r="D171" s="135"/>
      <c r="E171" s="120" t="str">
        <f>IF(F171=0,"",MAX($E$160:E170)+1)</f>
        <v/>
      </c>
      <c r="F171" s="121"/>
      <c r="G171" s="133" t="str">
        <f>IF(H171=0,"",MAX($G$160:G170)+1)</f>
        <v/>
      </c>
      <c r="H171" s="133"/>
      <c r="I171" s="123" t="str">
        <f>IF(J171=0,"",MAX($I$160:I170)+1)</f>
        <v/>
      </c>
      <c r="J171" s="123"/>
      <c r="K171" s="124" t="str">
        <f>IF(L171=0,"",MAX($K$160:K170)+1)</f>
        <v/>
      </c>
      <c r="L171" s="125"/>
    </row>
    <row r="172" spans="1:12" x14ac:dyDescent="0.35">
      <c r="A172" s="68" t="str">
        <f>PlanOverview!G39</f>
        <v/>
      </c>
      <c r="B172" s="100" t="str">
        <f>PlanOverview!H39</f>
        <v/>
      </c>
      <c r="C172" s="69" t="str">
        <f>IF(D172=0,"",MAX($C$160:C171)+1)</f>
        <v/>
      </c>
      <c r="D172" s="135"/>
      <c r="E172" s="120" t="str">
        <f>IF(F172=0,"",MAX($E$160:E171)+1)</f>
        <v/>
      </c>
      <c r="F172" s="121"/>
      <c r="G172" s="133" t="str">
        <f>IF(H172=0,"",MAX($G$160:G171)+1)</f>
        <v/>
      </c>
      <c r="H172" s="133"/>
      <c r="I172" s="123" t="str">
        <f>IF(J172=0,"",MAX($I$160:I171)+1)</f>
        <v/>
      </c>
      <c r="J172" s="123"/>
      <c r="K172" s="124" t="str">
        <f>IF(L172=0,"",MAX($K$160:K171)+1)</f>
        <v/>
      </c>
      <c r="L172" s="125"/>
    </row>
    <row r="173" spans="1:12" x14ac:dyDescent="0.35">
      <c r="A173" s="68" t="str">
        <f>PlanOverview!G40</f>
        <v/>
      </c>
      <c r="B173" s="100" t="str">
        <f>PlanOverview!H40</f>
        <v/>
      </c>
      <c r="C173" s="69" t="str">
        <f>IF(D173=0,"",MAX($C$160:C172)+1)</f>
        <v/>
      </c>
      <c r="D173" s="135"/>
      <c r="E173" s="120" t="str">
        <f>IF(F173=0,"",MAX($E$160:E172)+1)</f>
        <v/>
      </c>
      <c r="F173" s="121"/>
      <c r="G173" s="133" t="str">
        <f>IF(H173=0,"",MAX($G$160:G172)+1)</f>
        <v/>
      </c>
      <c r="H173" s="133"/>
      <c r="I173" s="123" t="str">
        <f>IF(J173=0,"",MAX($I$160:I172)+1)</f>
        <v/>
      </c>
      <c r="J173" s="123"/>
      <c r="K173" s="124" t="str">
        <f>IF(L173=0,"",MAX($K$160:K172)+1)</f>
        <v/>
      </c>
      <c r="L173" s="125"/>
    </row>
    <row r="174" spans="1:12" x14ac:dyDescent="0.35">
      <c r="A174" s="68" t="str">
        <f>PlanOverview!G41</f>
        <v/>
      </c>
      <c r="B174" s="100" t="str">
        <f>PlanOverview!H41</f>
        <v/>
      </c>
      <c r="C174" s="69" t="str">
        <f>IF(D174=0,"",MAX($C$160:C173)+1)</f>
        <v/>
      </c>
      <c r="D174" s="135"/>
      <c r="E174" s="120" t="str">
        <f>IF(F174=0,"",MAX($E$160:E173)+1)</f>
        <v/>
      </c>
      <c r="F174" s="121"/>
      <c r="G174" s="133" t="str">
        <f>IF(H174=0,"",MAX($G$160:G173)+1)</f>
        <v/>
      </c>
      <c r="H174" s="133"/>
      <c r="I174" s="123" t="str">
        <f>IF(J174=0,"",MAX($I$160:I173)+1)</f>
        <v/>
      </c>
      <c r="J174" s="123"/>
      <c r="K174" s="124" t="str">
        <f>IF(L174=0,"",MAX($K$160:K173)+1)</f>
        <v/>
      </c>
      <c r="L174" s="125"/>
    </row>
    <row r="175" spans="1:12" x14ac:dyDescent="0.35">
      <c r="A175" s="68" t="str">
        <f>PlanOverview!G42</f>
        <v/>
      </c>
      <c r="B175" s="100" t="str">
        <f>PlanOverview!H42</f>
        <v/>
      </c>
      <c r="C175" s="69" t="str">
        <f>IF(D175=0,"",MAX($C$160:C174)+1)</f>
        <v/>
      </c>
      <c r="D175" s="135"/>
      <c r="E175" s="120" t="str">
        <f>IF(F175=0,"",MAX($E$160:E174)+1)</f>
        <v/>
      </c>
      <c r="F175" s="121"/>
      <c r="G175" s="133" t="str">
        <f>IF(H175=0,"",MAX($G$160:G174)+1)</f>
        <v/>
      </c>
      <c r="H175" s="133"/>
      <c r="I175" s="123" t="str">
        <f>IF(J175=0,"",MAX($I$160:I174)+1)</f>
        <v/>
      </c>
      <c r="J175" s="123"/>
      <c r="K175" s="124" t="str">
        <f>IF(L175=0,"",MAX($K$160:K174)+1)</f>
        <v/>
      </c>
      <c r="L175" s="125"/>
    </row>
    <row r="176" spans="1:12" x14ac:dyDescent="0.35">
      <c r="A176" s="68" t="str">
        <f>PlanOverview!G43</f>
        <v/>
      </c>
      <c r="B176" s="100" t="str">
        <f>PlanOverview!H43</f>
        <v/>
      </c>
      <c r="C176" s="69" t="str">
        <f>IF(D176=0,"",MAX($C$160:C175)+1)</f>
        <v/>
      </c>
      <c r="D176" s="135"/>
      <c r="E176" s="120" t="str">
        <f>IF(F176=0,"",MAX($E$160:E175)+1)</f>
        <v/>
      </c>
      <c r="F176" s="121"/>
      <c r="G176" s="133" t="str">
        <f>IF(H176=0,"",MAX($G$160:G175)+1)</f>
        <v/>
      </c>
      <c r="H176" s="133"/>
      <c r="I176" s="123" t="str">
        <f>IF(J176=0,"",MAX($I$160:I175)+1)</f>
        <v/>
      </c>
      <c r="J176" s="123"/>
      <c r="K176" s="124" t="str">
        <f>IF(L176=0,"",MAX($K$160:K175)+1)</f>
        <v/>
      </c>
      <c r="L176" s="125"/>
    </row>
    <row r="177" spans="1:12" x14ac:dyDescent="0.35">
      <c r="A177" s="68" t="str">
        <f>PlanOverview!G44</f>
        <v/>
      </c>
      <c r="B177" s="100" t="str">
        <f>PlanOverview!H44</f>
        <v/>
      </c>
      <c r="C177" s="69" t="str">
        <f>IF(D177=0,"",MAX($C$160:C176)+1)</f>
        <v/>
      </c>
      <c r="D177" s="135"/>
      <c r="E177" s="120" t="str">
        <f>IF(F177=0,"",MAX($E$160:E176)+1)</f>
        <v/>
      </c>
      <c r="F177" s="121"/>
      <c r="G177" s="133" t="str">
        <f>IF(H177=0,"",MAX($G$160:G176)+1)</f>
        <v/>
      </c>
      <c r="H177" s="133"/>
      <c r="I177" s="123" t="str">
        <f>IF(J177=0,"",MAX($I$160:I176)+1)</f>
        <v/>
      </c>
      <c r="J177" s="123"/>
      <c r="K177" s="124" t="str">
        <f>IF(L177=0,"",MAX($K$160:K176)+1)</f>
        <v/>
      </c>
      <c r="L177" s="125"/>
    </row>
    <row r="178" spans="1:12" x14ac:dyDescent="0.35">
      <c r="A178" s="68" t="str">
        <f>PlanOverview!G45</f>
        <v/>
      </c>
      <c r="B178" s="100" t="str">
        <f>PlanOverview!H45</f>
        <v/>
      </c>
      <c r="C178" s="69" t="str">
        <f>IF(D178=0,"",MAX($C$160:C177)+1)</f>
        <v/>
      </c>
      <c r="D178" s="135"/>
      <c r="E178" s="120" t="str">
        <f>IF(F178=0,"",MAX($E$160:E177)+1)</f>
        <v/>
      </c>
      <c r="F178" s="121"/>
      <c r="G178" s="133" t="str">
        <f>IF(H178=0,"",MAX($G$160:G177)+1)</f>
        <v/>
      </c>
      <c r="H178" s="133"/>
      <c r="I178" s="123" t="str">
        <f>IF(J178=0,"",MAX($I$160:I177)+1)</f>
        <v/>
      </c>
      <c r="J178" s="123"/>
      <c r="K178" s="124" t="str">
        <f>IF(L178=0,"",MAX($K$160:K177)+1)</f>
        <v/>
      </c>
      <c r="L178" s="125"/>
    </row>
    <row r="179" spans="1:12" x14ac:dyDescent="0.35">
      <c r="A179" s="68" t="str">
        <f>PlanOverview!G46</f>
        <v/>
      </c>
      <c r="B179" s="100" t="str">
        <f>PlanOverview!H46</f>
        <v/>
      </c>
      <c r="C179" s="69" t="str">
        <f>IF(D179=0,"",MAX($C$160:C178)+1)</f>
        <v/>
      </c>
      <c r="D179" s="135"/>
      <c r="E179" s="120" t="str">
        <f>IF(F179=0,"",MAX($E$160:E178)+1)</f>
        <v/>
      </c>
      <c r="F179" s="121"/>
      <c r="G179" s="133" t="str">
        <f>IF(H179=0,"",MAX($G$160:G178)+1)</f>
        <v/>
      </c>
      <c r="H179" s="133"/>
      <c r="I179" s="123" t="str">
        <f>IF(J179=0,"",MAX($I$160:I178)+1)</f>
        <v/>
      </c>
      <c r="J179" s="123"/>
      <c r="K179" s="124" t="str">
        <f>IF(L179=0,"",MAX($K$160:K178)+1)</f>
        <v/>
      </c>
      <c r="L179" s="125"/>
    </row>
    <row r="180" spans="1:12" x14ac:dyDescent="0.35">
      <c r="A180" s="68" t="str">
        <f>PlanOverview!G47</f>
        <v/>
      </c>
      <c r="B180" s="100" t="str">
        <f>PlanOverview!H47</f>
        <v/>
      </c>
      <c r="C180" s="69" t="str">
        <f>IF(D180=0,"",MAX($C$160:C179)+1)</f>
        <v/>
      </c>
      <c r="D180" s="135"/>
      <c r="E180" s="120" t="str">
        <f>IF(F180=0,"",MAX($E$160:E179)+1)</f>
        <v/>
      </c>
      <c r="F180" s="121"/>
      <c r="G180" s="133" t="str">
        <f>IF(H180=0,"",MAX($G$160:G179)+1)</f>
        <v/>
      </c>
      <c r="H180" s="133"/>
      <c r="I180" s="123" t="str">
        <f>IF(J180=0,"",MAX($I$160:I179)+1)</f>
        <v/>
      </c>
      <c r="J180" s="123"/>
      <c r="K180" s="124" t="str">
        <f>IF(L180=0,"",MAX($K$160:K179)+1)</f>
        <v/>
      </c>
      <c r="L180" s="125"/>
    </row>
    <row r="181" spans="1:12" ht="15" thickBot="1" x14ac:dyDescent="0.4">
      <c r="A181" s="70" t="str">
        <f>PlanOverview!G48</f>
        <v/>
      </c>
      <c r="B181" s="71" t="str">
        <f>PlanOverview!H48</f>
        <v/>
      </c>
      <c r="C181" s="82" t="str">
        <f>IF(D181=0,"",MAX($C$160:C180)+1)</f>
        <v/>
      </c>
      <c r="D181" s="136"/>
      <c r="E181" s="127" t="str">
        <f>IF(F181=0,"",MAX($E$160:E180)+1)</f>
        <v/>
      </c>
      <c r="F181" s="128"/>
      <c r="G181" s="129" t="str">
        <f>IF(H181=0,"",MAX($G$160:G180)+1)</f>
        <v/>
      </c>
      <c r="H181" s="129"/>
      <c r="I181" s="130" t="str">
        <f>IF(J181=0,"",MAX($I$160:I180)+1)</f>
        <v/>
      </c>
      <c r="J181" s="130"/>
      <c r="K181" s="131" t="str">
        <f>IF(L181=0,"",MAX($K$160:K180)+1)</f>
        <v/>
      </c>
      <c r="L181" s="132"/>
    </row>
    <row r="182" spans="1:12" ht="15" thickTop="1" x14ac:dyDescent="0.35">
      <c r="A182" s="72"/>
      <c r="B182" s="72"/>
      <c r="C182" s="72"/>
    </row>
    <row r="183" spans="1:12" ht="15" thickBot="1" x14ac:dyDescent="0.4">
      <c r="A183" s="72"/>
      <c r="B183" s="72"/>
      <c r="C183" s="72"/>
    </row>
    <row r="184" spans="1:12" ht="16" thickTop="1" x14ac:dyDescent="0.35">
      <c r="A184" s="234" t="s">
        <v>19</v>
      </c>
      <c r="B184" s="251" t="str">
        <f>PlanOverview!K27</f>
        <v>MODULE 8 TITLE</v>
      </c>
      <c r="C184" s="83"/>
      <c r="D184" s="254" t="s">
        <v>24</v>
      </c>
      <c r="E184" s="255"/>
      <c r="F184" s="255"/>
      <c r="G184" s="255"/>
      <c r="H184" s="255"/>
      <c r="I184" s="255"/>
      <c r="J184" s="255"/>
      <c r="K184" s="255"/>
      <c r="L184" s="256"/>
    </row>
    <row r="185" spans="1:12" ht="15.5" x14ac:dyDescent="0.35">
      <c r="A185" s="235"/>
      <c r="B185" s="252"/>
      <c r="C185" s="95">
        <f>SUM(MAX(C187:C207),MAX(E187:E207),MAX(G187:G207),MAX(I187:I207),MAX(K187:K207))</f>
        <v>1</v>
      </c>
      <c r="D185" s="76" t="s">
        <v>26</v>
      </c>
      <c r="E185" s="90"/>
      <c r="F185" s="77" t="s">
        <v>27</v>
      </c>
      <c r="G185" s="78"/>
      <c r="H185" s="78" t="s">
        <v>28</v>
      </c>
      <c r="I185" s="79"/>
      <c r="J185" s="79" t="s">
        <v>29</v>
      </c>
      <c r="K185" s="92"/>
      <c r="L185" s="80" t="s">
        <v>30</v>
      </c>
    </row>
    <row r="186" spans="1:12" ht="16" thickBot="1" x14ac:dyDescent="0.4">
      <c r="A186" s="236"/>
      <c r="B186" s="253"/>
      <c r="C186" s="84"/>
      <c r="D186" s="94">
        <f>MAX(C187:C207)/$C185</f>
        <v>1</v>
      </c>
      <c r="E186" s="91"/>
      <c r="F186" s="96">
        <f>MAX(E187:E207)/$C185</f>
        <v>0</v>
      </c>
      <c r="G186" s="33"/>
      <c r="H186" s="97">
        <f>MAX(G187:G207)/$C185</f>
        <v>0</v>
      </c>
      <c r="I186" s="32"/>
      <c r="J186" s="98">
        <f>MAX(I187:I207)/$C185</f>
        <v>0</v>
      </c>
      <c r="K186" s="93"/>
      <c r="L186" s="99">
        <f>MAX(K187:K207)/$C185</f>
        <v>0</v>
      </c>
    </row>
    <row r="187" spans="1:12" ht="34.5" customHeight="1" x14ac:dyDescent="0.35">
      <c r="A187" s="74" t="str">
        <f>PlanOverview!J28</f>
        <v>LO1-D-3</v>
      </c>
      <c r="B187" s="75" t="str">
        <f>PlanOverview!K28</f>
        <v>Create a food waste assessment plan, use it regularly, and share the results with all the staff</v>
      </c>
      <c r="C187" s="85">
        <f>IF(D187=0,"",MAX($C$186:C186)+1)</f>
        <v>1</v>
      </c>
      <c r="D187" s="110" t="s">
        <v>11</v>
      </c>
      <c r="E187" s="137" t="str">
        <f>IF(F187=0,"",MAX($E$186:E186)+1)</f>
        <v/>
      </c>
      <c r="F187" s="113"/>
      <c r="G187" s="114" t="str">
        <f>IF(H187=0,"",MAX($G$186:G186)+1)</f>
        <v/>
      </c>
      <c r="H187" s="114"/>
      <c r="I187" s="116" t="str">
        <f>IF(J187=0,"",MAX($I$186:I186)+1)</f>
        <v/>
      </c>
      <c r="J187" s="116"/>
      <c r="K187" s="117" t="str">
        <f>IF(L187=0,"",MAX($K$186:K186)+1)</f>
        <v/>
      </c>
      <c r="L187" s="118"/>
    </row>
    <row r="188" spans="1:12" ht="29" x14ac:dyDescent="0.35">
      <c r="A188" s="68" t="str">
        <f>PlanOverview!J29</f>
        <v>LO3-B-3</v>
      </c>
      <c r="B188" s="100" t="str">
        <f>PlanOverview!K29</f>
        <v>Know the effects of cooking on ingredients/raw materials and select the proper methods, maximizing the freshness and quality of the ingredients/raw materials</v>
      </c>
      <c r="C188" s="69" t="str">
        <f>IF(D188=0,"",MAX($C$186:C187)+1)</f>
        <v/>
      </c>
      <c r="D188" s="135"/>
      <c r="E188" s="120" t="str">
        <f>IF(F188=0,"",MAX($E$186:E187)+1)</f>
        <v/>
      </c>
      <c r="F188" s="121"/>
      <c r="G188" s="133" t="str">
        <f>IF(H188=0,"",MAX($G$186:G187)+1)</f>
        <v/>
      </c>
      <c r="H188" s="133"/>
      <c r="I188" s="123" t="str">
        <f>IF(J188=0,"",MAX($I$186:I187)+1)</f>
        <v/>
      </c>
      <c r="J188" s="123"/>
      <c r="K188" s="124" t="str">
        <f>IF(L188=0,"",MAX($K$186:K187)+1)</f>
        <v/>
      </c>
      <c r="L188" s="125"/>
    </row>
    <row r="189" spans="1:12" ht="29" x14ac:dyDescent="0.35">
      <c r="A189" s="68" t="str">
        <f>PlanOverview!J30</f>
        <v>LO4-D-2</v>
      </c>
      <c r="B189" s="100" t="str">
        <f>PlanOverview!K30</f>
        <v>Ensure the adequate and efficient use and the proper cleaning of kitchen machines, equioment and utensils performing quality controls in compliance with quality national standards</v>
      </c>
      <c r="C189" s="69" t="str">
        <f>IF(D189=0,"",MAX($C$186:C188)+1)</f>
        <v/>
      </c>
      <c r="D189" s="135"/>
      <c r="E189" s="120" t="str">
        <f>IF(F189=0,"",MAX($E$186:E188)+1)</f>
        <v/>
      </c>
      <c r="F189" s="121"/>
      <c r="G189" s="133" t="str">
        <f>IF(H189=0,"",MAX($G$186:G188)+1)</f>
        <v/>
      </c>
      <c r="H189" s="133"/>
      <c r="I189" s="123" t="str">
        <f>IF(J189=0,"",MAX($I$186:I188)+1)</f>
        <v/>
      </c>
      <c r="J189" s="123"/>
      <c r="K189" s="124" t="str">
        <f>IF(L189=0,"",MAX($K$186:K188)+1)</f>
        <v/>
      </c>
      <c r="L189" s="125"/>
    </row>
    <row r="190" spans="1:12" ht="43.5" x14ac:dyDescent="0.35">
      <c r="A190" s="68" t="str">
        <f>PlanOverview!J31</f>
        <v>LO6-C-3</v>
      </c>
      <c r="B190" s="100" t="str">
        <f>PlanOverview!K31</f>
        <v>Recognize the food prescriptions and restraints of the main religions and be able to prepare dishes according to them, also developing innovative solutions and creating new combinations of ingredients</v>
      </c>
      <c r="C190" s="69" t="str">
        <f>IF(D190=0,"",MAX($C$186:C189)+1)</f>
        <v/>
      </c>
      <c r="D190" s="135"/>
      <c r="E190" s="120" t="str">
        <f>IF(F190=0,"",MAX($E$186:E189)+1)</f>
        <v/>
      </c>
      <c r="F190" s="121"/>
      <c r="G190" s="133" t="str">
        <f>IF(H190=0,"",MAX($G$186:G189)+1)</f>
        <v/>
      </c>
      <c r="H190" s="133"/>
      <c r="I190" s="123" t="str">
        <f>IF(J190=0,"",MAX($I$186:I189)+1)</f>
        <v/>
      </c>
      <c r="J190" s="123"/>
      <c r="K190" s="124" t="str">
        <f>IF(L190=0,"",MAX($K$186:K189)+1)</f>
        <v/>
      </c>
      <c r="L190" s="125"/>
    </row>
    <row r="191" spans="1:12" ht="43.5" x14ac:dyDescent="0.35">
      <c r="A191" s="68" t="str">
        <f>PlanOverview!J32</f>
        <v>LO7-D-2</v>
      </c>
      <c r="B191" s="100" t="str">
        <f>PlanOverview!K32</f>
        <v>Identify individual and group strenghts and weaknesses, mobilizes resources needed to turn ideas into action, be aware of the idea cost and financial implications and engage relevant stakeholders for the action</v>
      </c>
      <c r="C191" s="69" t="str">
        <f>IF(D191=0,"",MAX($C$186:C190)+1)</f>
        <v/>
      </c>
      <c r="D191" s="135"/>
      <c r="E191" s="120" t="str">
        <f>IF(F191=0,"",MAX($E$186:E190)+1)</f>
        <v/>
      </c>
      <c r="F191" s="121"/>
      <c r="G191" s="133" t="str">
        <f>IF(H191=0,"",MAX($G$186:G190)+1)</f>
        <v/>
      </c>
      <c r="H191" s="133"/>
      <c r="I191" s="123" t="str">
        <f>IF(J191=0,"",MAX($I$186:I190)+1)</f>
        <v/>
      </c>
      <c r="J191" s="123"/>
      <c r="K191" s="124" t="str">
        <f>IF(L191=0,"",MAX($K$186:K190)+1)</f>
        <v/>
      </c>
      <c r="L191" s="125"/>
    </row>
    <row r="192" spans="1:12" x14ac:dyDescent="0.35">
      <c r="A192" s="68" t="str">
        <f>PlanOverview!J33</f>
        <v/>
      </c>
      <c r="B192" s="100" t="str">
        <f>PlanOverview!K33</f>
        <v/>
      </c>
      <c r="C192" s="69" t="str">
        <f>IF(D192=0,"",MAX($C$186:C191)+1)</f>
        <v/>
      </c>
      <c r="D192" s="135"/>
      <c r="E192" s="120" t="str">
        <f>IF(F192=0,"",MAX($E$186:E191)+1)</f>
        <v/>
      </c>
      <c r="F192" s="121"/>
      <c r="G192" s="133" t="str">
        <f>IF(H192=0,"",MAX($G$186:G191)+1)</f>
        <v/>
      </c>
      <c r="H192" s="133"/>
      <c r="I192" s="123" t="str">
        <f>IF(J192=0,"",MAX($I$186:I191)+1)</f>
        <v/>
      </c>
      <c r="J192" s="123"/>
      <c r="K192" s="124" t="str">
        <f>IF(L192=0,"",MAX($K$186:K191)+1)</f>
        <v/>
      </c>
      <c r="L192" s="125"/>
    </row>
    <row r="193" spans="1:12" x14ac:dyDescent="0.35">
      <c r="A193" s="68" t="str">
        <f>PlanOverview!J34</f>
        <v/>
      </c>
      <c r="B193" s="100" t="str">
        <f>PlanOverview!K34</f>
        <v/>
      </c>
      <c r="C193" s="69" t="str">
        <f>IF(D193=0,"",MAX($C$186:C192)+1)</f>
        <v/>
      </c>
      <c r="D193" s="135"/>
      <c r="E193" s="120" t="str">
        <f>IF(F193=0,"",MAX($E$186:E192)+1)</f>
        <v/>
      </c>
      <c r="F193" s="121"/>
      <c r="G193" s="133" t="str">
        <f>IF(H193=0,"",MAX($G$186:G192)+1)</f>
        <v/>
      </c>
      <c r="H193" s="133"/>
      <c r="I193" s="123" t="str">
        <f>IF(J193=0,"",MAX($I$186:I192)+1)</f>
        <v/>
      </c>
      <c r="J193" s="123"/>
      <c r="K193" s="124" t="str">
        <f>IF(L193=0,"",MAX($K$186:K192)+1)</f>
        <v/>
      </c>
      <c r="L193" s="125"/>
    </row>
    <row r="194" spans="1:12" x14ac:dyDescent="0.35">
      <c r="A194" s="68" t="str">
        <f>PlanOverview!J35</f>
        <v/>
      </c>
      <c r="B194" s="100" t="str">
        <f>PlanOverview!K35</f>
        <v/>
      </c>
      <c r="C194" s="69" t="str">
        <f>IF(D194=0,"",MAX($C$186:C193)+1)</f>
        <v/>
      </c>
      <c r="D194" s="135"/>
      <c r="E194" s="120" t="str">
        <f>IF(F194=0,"",MAX($E$186:E193)+1)</f>
        <v/>
      </c>
      <c r="F194" s="121"/>
      <c r="G194" s="133" t="str">
        <f>IF(H194=0,"",MAX($G$186:G193)+1)</f>
        <v/>
      </c>
      <c r="H194" s="133"/>
      <c r="I194" s="123" t="str">
        <f>IF(J194=0,"",MAX($I$186:I193)+1)</f>
        <v/>
      </c>
      <c r="J194" s="123"/>
      <c r="K194" s="124" t="str">
        <f>IF(L194=0,"",MAX($K$186:K193)+1)</f>
        <v/>
      </c>
      <c r="L194" s="125"/>
    </row>
    <row r="195" spans="1:12" x14ac:dyDescent="0.35">
      <c r="A195" s="68" t="str">
        <f>PlanOverview!J36</f>
        <v/>
      </c>
      <c r="B195" s="100" t="str">
        <f>PlanOverview!K36</f>
        <v/>
      </c>
      <c r="C195" s="69" t="str">
        <f>IF(D195=0,"",MAX($C$186:C194)+1)</f>
        <v/>
      </c>
      <c r="D195" s="135"/>
      <c r="E195" s="120" t="str">
        <f>IF(F195=0,"",MAX($E$186:E194)+1)</f>
        <v/>
      </c>
      <c r="F195" s="121"/>
      <c r="G195" s="133" t="str">
        <f>IF(H195=0,"",MAX($G$186:G194)+1)</f>
        <v/>
      </c>
      <c r="H195" s="133"/>
      <c r="I195" s="123" t="str">
        <f>IF(J195=0,"",MAX($I$186:I194)+1)</f>
        <v/>
      </c>
      <c r="J195" s="123"/>
      <c r="K195" s="124" t="str">
        <f>IF(L195=0,"",MAX($K$186:K194)+1)</f>
        <v/>
      </c>
      <c r="L195" s="125"/>
    </row>
    <row r="196" spans="1:12" x14ac:dyDescent="0.35">
      <c r="A196" s="68" t="str">
        <f>PlanOverview!J37</f>
        <v/>
      </c>
      <c r="B196" s="100" t="str">
        <f>PlanOverview!K37</f>
        <v/>
      </c>
      <c r="C196" s="69" t="str">
        <f>IF(D196=0,"",MAX($C$186:C195)+1)</f>
        <v/>
      </c>
      <c r="D196" s="135"/>
      <c r="E196" s="120" t="str">
        <f>IF(F196=0,"",MAX($E$186:E195)+1)</f>
        <v/>
      </c>
      <c r="F196" s="121"/>
      <c r="G196" s="133" t="str">
        <f>IF(H196=0,"",MAX($G$186:G195)+1)</f>
        <v/>
      </c>
      <c r="H196" s="133"/>
      <c r="I196" s="123" t="str">
        <f>IF(J196=0,"",MAX($I$186:I195)+1)</f>
        <v/>
      </c>
      <c r="J196" s="123"/>
      <c r="K196" s="124" t="str">
        <f>IF(L196=0,"",MAX($K$186:K195)+1)</f>
        <v/>
      </c>
      <c r="L196" s="125"/>
    </row>
    <row r="197" spans="1:12" x14ac:dyDescent="0.35">
      <c r="A197" s="68" t="str">
        <f>PlanOverview!J38</f>
        <v/>
      </c>
      <c r="B197" s="100" t="str">
        <f>PlanOverview!K38</f>
        <v/>
      </c>
      <c r="C197" s="69" t="str">
        <f>IF(D197=0,"",MAX($C$186:C196)+1)</f>
        <v/>
      </c>
      <c r="D197" s="135"/>
      <c r="E197" s="120" t="str">
        <f>IF(F197=0,"",MAX($E$186:E196)+1)</f>
        <v/>
      </c>
      <c r="F197" s="121"/>
      <c r="G197" s="133" t="str">
        <f>IF(H197=0,"",MAX($G$186:G196)+1)</f>
        <v/>
      </c>
      <c r="H197" s="133"/>
      <c r="I197" s="123" t="str">
        <f>IF(J197=0,"",MAX($I$186:I196)+1)</f>
        <v/>
      </c>
      <c r="J197" s="123"/>
      <c r="K197" s="124" t="str">
        <f>IF(L197=0,"",MAX($K$186:K196)+1)</f>
        <v/>
      </c>
      <c r="L197" s="125"/>
    </row>
    <row r="198" spans="1:12" x14ac:dyDescent="0.35">
      <c r="A198" s="68" t="str">
        <f>PlanOverview!J39</f>
        <v/>
      </c>
      <c r="B198" s="100" t="str">
        <f>PlanOverview!K39</f>
        <v/>
      </c>
      <c r="C198" s="69" t="str">
        <f>IF(D198=0,"",MAX($C$186:C197)+1)</f>
        <v/>
      </c>
      <c r="D198" s="135"/>
      <c r="E198" s="120" t="str">
        <f>IF(F198=0,"",MAX($E$186:E197)+1)</f>
        <v/>
      </c>
      <c r="F198" s="121"/>
      <c r="G198" s="133" t="str">
        <f>IF(H198=0,"",MAX($G$186:G197)+1)</f>
        <v/>
      </c>
      <c r="H198" s="133"/>
      <c r="I198" s="123" t="str">
        <f>IF(J198=0,"",MAX($I$186:I197)+1)</f>
        <v/>
      </c>
      <c r="J198" s="123"/>
      <c r="K198" s="124" t="str">
        <f>IF(L198=0,"",MAX($K$186:K197)+1)</f>
        <v/>
      </c>
      <c r="L198" s="125"/>
    </row>
    <row r="199" spans="1:12" x14ac:dyDescent="0.35">
      <c r="A199" s="68" t="str">
        <f>PlanOverview!J40</f>
        <v/>
      </c>
      <c r="B199" s="100" t="str">
        <f>PlanOverview!K40</f>
        <v/>
      </c>
      <c r="C199" s="69" t="str">
        <f>IF(D199=0,"",MAX($C$186:C198)+1)</f>
        <v/>
      </c>
      <c r="D199" s="135"/>
      <c r="E199" s="120" t="str">
        <f>IF(F199=0,"",MAX($E$186:E198)+1)</f>
        <v/>
      </c>
      <c r="F199" s="121"/>
      <c r="G199" s="133" t="str">
        <f>IF(H199=0,"",MAX($G$186:G198)+1)</f>
        <v/>
      </c>
      <c r="H199" s="133"/>
      <c r="I199" s="123" t="str">
        <f>IF(J199=0,"",MAX($I$186:I198)+1)</f>
        <v/>
      </c>
      <c r="J199" s="123"/>
      <c r="K199" s="124" t="str">
        <f>IF(L199=0,"",MAX($K$186:K198)+1)</f>
        <v/>
      </c>
      <c r="L199" s="125"/>
    </row>
    <row r="200" spans="1:12" x14ac:dyDescent="0.35">
      <c r="A200" s="68" t="str">
        <f>PlanOverview!J41</f>
        <v/>
      </c>
      <c r="B200" s="100" t="str">
        <f>PlanOverview!K41</f>
        <v/>
      </c>
      <c r="C200" s="69" t="str">
        <f>IF(D200=0,"",MAX($C$186:C199)+1)</f>
        <v/>
      </c>
      <c r="D200" s="135"/>
      <c r="E200" s="120" t="str">
        <f>IF(F200=0,"",MAX($E$186:E199)+1)</f>
        <v/>
      </c>
      <c r="F200" s="121"/>
      <c r="G200" s="133" t="str">
        <f>IF(H200=0,"",MAX($G$186:G199)+1)</f>
        <v/>
      </c>
      <c r="H200" s="133"/>
      <c r="I200" s="123" t="str">
        <f>IF(J200=0,"",MAX($I$186:I199)+1)</f>
        <v/>
      </c>
      <c r="J200" s="123"/>
      <c r="K200" s="124" t="str">
        <f>IF(L200=0,"",MAX($K$186:K199)+1)</f>
        <v/>
      </c>
      <c r="L200" s="125"/>
    </row>
    <row r="201" spans="1:12" x14ac:dyDescent="0.35">
      <c r="A201" s="68" t="str">
        <f>PlanOverview!J42</f>
        <v/>
      </c>
      <c r="B201" s="100" t="str">
        <f>PlanOverview!K42</f>
        <v/>
      </c>
      <c r="C201" s="69" t="str">
        <f>IF(D201=0,"",MAX($C$186:C200)+1)</f>
        <v/>
      </c>
      <c r="D201" s="135"/>
      <c r="E201" s="120" t="str">
        <f>IF(F201=0,"",MAX($E$186:E200)+1)</f>
        <v/>
      </c>
      <c r="F201" s="121"/>
      <c r="G201" s="133" t="str">
        <f>IF(H201=0,"",MAX($G$186:G200)+1)</f>
        <v/>
      </c>
      <c r="H201" s="133"/>
      <c r="I201" s="123" t="str">
        <f>IF(J201=0,"",MAX($I$186:I200)+1)</f>
        <v/>
      </c>
      <c r="J201" s="123"/>
      <c r="K201" s="124" t="str">
        <f>IF(L201=0,"",MAX($K$186:K200)+1)</f>
        <v/>
      </c>
      <c r="L201" s="125"/>
    </row>
    <row r="202" spans="1:12" x14ac:dyDescent="0.35">
      <c r="A202" s="68" t="str">
        <f>PlanOverview!J43</f>
        <v/>
      </c>
      <c r="B202" s="100" t="str">
        <f>PlanOverview!K43</f>
        <v/>
      </c>
      <c r="C202" s="69" t="str">
        <f>IF(D202=0,"",MAX($C$186:C201)+1)</f>
        <v/>
      </c>
      <c r="D202" s="135"/>
      <c r="E202" s="120" t="str">
        <f>IF(F202=0,"",MAX($E$186:E201)+1)</f>
        <v/>
      </c>
      <c r="F202" s="121"/>
      <c r="G202" s="133" t="str">
        <f>IF(H202=0,"",MAX($G$186:G201)+1)</f>
        <v/>
      </c>
      <c r="H202" s="133"/>
      <c r="I202" s="123" t="str">
        <f>IF(J202=0,"",MAX($I$186:I201)+1)</f>
        <v/>
      </c>
      <c r="J202" s="123"/>
      <c r="K202" s="124" t="str">
        <f>IF(L202=0,"",MAX($K$186:K201)+1)</f>
        <v/>
      </c>
      <c r="L202" s="125"/>
    </row>
    <row r="203" spans="1:12" x14ac:dyDescent="0.35">
      <c r="A203" s="68" t="str">
        <f>PlanOverview!J44</f>
        <v/>
      </c>
      <c r="B203" s="100" t="str">
        <f>PlanOverview!K44</f>
        <v/>
      </c>
      <c r="C203" s="69" t="str">
        <f>IF(D203=0,"",MAX($C$186:C202)+1)</f>
        <v/>
      </c>
      <c r="D203" s="135"/>
      <c r="E203" s="120" t="str">
        <f>IF(F203=0,"",MAX($E$186:E202)+1)</f>
        <v/>
      </c>
      <c r="F203" s="121"/>
      <c r="G203" s="133" t="str">
        <f>IF(H203=0,"",MAX($G$186:G202)+1)</f>
        <v/>
      </c>
      <c r="H203" s="133"/>
      <c r="I203" s="123" t="str">
        <f>IF(J203=0,"",MAX($I$186:I202)+1)</f>
        <v/>
      </c>
      <c r="J203" s="123"/>
      <c r="K203" s="124" t="str">
        <f>IF(L203=0,"",MAX($K$186:K202)+1)</f>
        <v/>
      </c>
      <c r="L203" s="125"/>
    </row>
    <row r="204" spans="1:12" x14ac:dyDescent="0.35">
      <c r="A204" s="68" t="str">
        <f>PlanOverview!J45</f>
        <v/>
      </c>
      <c r="B204" s="100" t="str">
        <f>PlanOverview!K45</f>
        <v/>
      </c>
      <c r="C204" s="69" t="str">
        <f>IF(D204=0,"",MAX($C$186:C203)+1)</f>
        <v/>
      </c>
      <c r="D204" s="135"/>
      <c r="E204" s="120" t="str">
        <f>IF(F204=0,"",MAX($E$186:E203)+1)</f>
        <v/>
      </c>
      <c r="F204" s="121"/>
      <c r="G204" s="133" t="str">
        <f>IF(H204=0,"",MAX($G$186:G203)+1)</f>
        <v/>
      </c>
      <c r="H204" s="133"/>
      <c r="I204" s="123" t="str">
        <f>IF(J204=0,"",MAX($I$186:I203)+1)</f>
        <v/>
      </c>
      <c r="J204" s="123"/>
      <c r="K204" s="124" t="str">
        <f>IF(L204=0,"",MAX($K$186:K203)+1)</f>
        <v/>
      </c>
      <c r="L204" s="125"/>
    </row>
    <row r="205" spans="1:12" x14ac:dyDescent="0.35">
      <c r="A205" s="68" t="str">
        <f>PlanOverview!J46</f>
        <v/>
      </c>
      <c r="B205" s="100" t="str">
        <f>PlanOverview!K46</f>
        <v/>
      </c>
      <c r="C205" s="69" t="str">
        <f>IF(D205=0,"",MAX($C$186:C204)+1)</f>
        <v/>
      </c>
      <c r="D205" s="135"/>
      <c r="E205" s="120" t="str">
        <f>IF(F205=0,"",MAX($E$186:E204)+1)</f>
        <v/>
      </c>
      <c r="F205" s="121"/>
      <c r="G205" s="133" t="str">
        <f>IF(H205=0,"",MAX($G$186:G204)+1)</f>
        <v/>
      </c>
      <c r="H205" s="133"/>
      <c r="I205" s="123" t="str">
        <f>IF(J205=0,"",MAX($I$186:I204)+1)</f>
        <v/>
      </c>
      <c r="J205" s="123"/>
      <c r="K205" s="124" t="str">
        <f>IF(L205=0,"",MAX($K$186:K204)+1)</f>
        <v/>
      </c>
      <c r="L205" s="125"/>
    </row>
    <row r="206" spans="1:12" x14ac:dyDescent="0.35">
      <c r="A206" s="68" t="str">
        <f>PlanOverview!J47</f>
        <v/>
      </c>
      <c r="B206" s="100" t="str">
        <f>PlanOverview!K47</f>
        <v/>
      </c>
      <c r="C206" s="69" t="str">
        <f>IF(D206=0,"",MAX($C$186:C205)+1)</f>
        <v/>
      </c>
      <c r="D206" s="135"/>
      <c r="E206" s="120" t="str">
        <f>IF(F206=0,"",MAX($E$186:E205)+1)</f>
        <v/>
      </c>
      <c r="F206" s="121"/>
      <c r="G206" s="133" t="str">
        <f>IF(H206=0,"",MAX($G$186:G205)+1)</f>
        <v/>
      </c>
      <c r="H206" s="133"/>
      <c r="I206" s="123" t="str">
        <f>IF(J206=0,"",MAX($I$186:I205)+1)</f>
        <v/>
      </c>
      <c r="J206" s="123"/>
      <c r="K206" s="124" t="str">
        <f>IF(L206=0,"",MAX($K$186:K205)+1)</f>
        <v/>
      </c>
      <c r="L206" s="125"/>
    </row>
    <row r="207" spans="1:12" ht="15" thickBot="1" x14ac:dyDescent="0.4">
      <c r="A207" s="70" t="str">
        <f>PlanOverview!J48</f>
        <v/>
      </c>
      <c r="B207" s="71" t="str">
        <f>PlanOverview!K48</f>
        <v/>
      </c>
      <c r="C207" s="82" t="str">
        <f>IF(D207=0,"",MAX($C$186:C206)+1)</f>
        <v/>
      </c>
      <c r="D207" s="136"/>
      <c r="E207" s="127" t="str">
        <f>IF(F207=0,"",MAX($E$186:E206)+1)</f>
        <v/>
      </c>
      <c r="F207" s="128"/>
      <c r="G207" s="129" t="str">
        <f>IF(H207=0,"",MAX($G$186:G206)+1)</f>
        <v/>
      </c>
      <c r="H207" s="129"/>
      <c r="I207" s="130" t="str">
        <f>IF(J207=0,"",MAX($I$186:I206)+1)</f>
        <v/>
      </c>
      <c r="J207" s="130"/>
      <c r="K207" s="131" t="str">
        <f>IF(L207=0,"",MAX($K$186:K206)+1)</f>
        <v/>
      </c>
      <c r="L207" s="132"/>
    </row>
    <row r="208" spans="1:12" ht="15" thickTop="1" x14ac:dyDescent="0.35">
      <c r="A208" s="72"/>
      <c r="B208" s="72"/>
      <c r="C208" s="72"/>
    </row>
    <row r="209" spans="1:12" ht="15" thickBot="1" x14ac:dyDescent="0.4">
      <c r="A209" s="72"/>
      <c r="B209" s="72"/>
      <c r="C209" s="72"/>
    </row>
    <row r="210" spans="1:12" ht="16" thickTop="1" x14ac:dyDescent="0.35">
      <c r="A210" s="234" t="s">
        <v>20</v>
      </c>
      <c r="B210" s="251" t="str">
        <f>PlanOverview!B50</f>
        <v>MODULE 9 TITLE</v>
      </c>
      <c r="C210" s="86"/>
      <c r="D210" s="254" t="s">
        <v>24</v>
      </c>
      <c r="E210" s="255"/>
      <c r="F210" s="255"/>
      <c r="G210" s="255"/>
      <c r="H210" s="255"/>
      <c r="I210" s="255"/>
      <c r="J210" s="255"/>
      <c r="K210" s="255"/>
      <c r="L210" s="256"/>
    </row>
    <row r="211" spans="1:12" ht="15.5" x14ac:dyDescent="0.35">
      <c r="A211" s="235"/>
      <c r="B211" s="252"/>
      <c r="C211" s="95">
        <f>SUM(MAX(C213:C233),MAX(E213:E233),MAX(G213:G233),MAX(I213:I233),MAX(K213:K233))</f>
        <v>1</v>
      </c>
      <c r="D211" s="76" t="s">
        <v>26</v>
      </c>
      <c r="E211" s="90"/>
      <c r="F211" s="77" t="s">
        <v>27</v>
      </c>
      <c r="G211" s="78"/>
      <c r="H211" s="78" t="s">
        <v>28</v>
      </c>
      <c r="I211" s="79"/>
      <c r="J211" s="79" t="s">
        <v>29</v>
      </c>
      <c r="K211" s="92"/>
      <c r="L211" s="80" t="s">
        <v>30</v>
      </c>
    </row>
    <row r="212" spans="1:12" ht="16" thickBot="1" x14ac:dyDescent="0.4">
      <c r="A212" s="236"/>
      <c r="B212" s="253"/>
      <c r="C212" s="84"/>
      <c r="D212" s="94">
        <f>MAX(C213:C233)/$C211</f>
        <v>1</v>
      </c>
      <c r="E212" s="91"/>
      <c r="F212" s="96">
        <f>MAX(E213:E233)/$C211</f>
        <v>0</v>
      </c>
      <c r="G212" s="33"/>
      <c r="H212" s="97">
        <f>MAX(G213:G233)/$C211</f>
        <v>0</v>
      </c>
      <c r="I212" s="32"/>
      <c r="J212" s="98">
        <f>MAX(I213:I233)/$C211</f>
        <v>0</v>
      </c>
      <c r="K212" s="93"/>
      <c r="L212" s="99">
        <f>MAX(K213:K233)/$C211</f>
        <v>0</v>
      </c>
    </row>
    <row r="213" spans="1:12" ht="33" customHeight="1" x14ac:dyDescent="0.35">
      <c r="A213" s="74" t="str">
        <f>PlanOverview!A51</f>
        <v>LO2-A-B-1</v>
      </c>
      <c r="B213" s="75" t="str">
        <f>PlanOverview!B51</f>
        <v>Understand the impact of nutrition on development of diseases and human metabolism in a life-course approach and vice versa</v>
      </c>
      <c r="C213" s="85">
        <f>IF(D213=0,"",MAX($C$212:C212)+1)</f>
        <v>1</v>
      </c>
      <c r="D213" s="110" t="s">
        <v>11</v>
      </c>
      <c r="E213" s="137" t="str">
        <f>IF(F213=0,"",MAX($E$212:E212)+1)</f>
        <v/>
      </c>
      <c r="F213" s="113"/>
      <c r="G213" s="114" t="str">
        <f>IF(H213=0,"",MAX($G$212:G212)+1)</f>
        <v/>
      </c>
      <c r="H213" s="114"/>
      <c r="I213" s="116" t="str">
        <f>IF(J213=0,"",MAX($I$212:I212)+1)</f>
        <v/>
      </c>
      <c r="J213" s="116"/>
      <c r="K213" s="117" t="str">
        <f>IF(L213=0,"",MAX($K$212:K212)+1)</f>
        <v/>
      </c>
      <c r="L213" s="118"/>
    </row>
    <row r="214" spans="1:12" x14ac:dyDescent="0.35">
      <c r="A214" s="68" t="str">
        <f>PlanOverview!A52</f>
        <v>LO3-B-2</v>
      </c>
      <c r="B214" s="100" t="str">
        <f>PlanOverview!B52</f>
        <v>Adjust baseline menus to satisfy individual preference and needs</v>
      </c>
      <c r="C214" s="69" t="str">
        <f>IF(D214=0,"",MAX($C$212:C213)+1)</f>
        <v/>
      </c>
      <c r="D214" s="135"/>
      <c r="E214" s="120" t="str">
        <f>IF(F214=0,"",MAX($E$212:E213)+1)</f>
        <v/>
      </c>
      <c r="F214" s="121"/>
      <c r="G214" s="133" t="str">
        <f>IF(H214=0,"",MAX($G$212:G213)+1)</f>
        <v/>
      </c>
      <c r="H214" s="133"/>
      <c r="I214" s="123" t="str">
        <f>IF(J214=0,"",MAX($I$212:I213)+1)</f>
        <v/>
      </c>
      <c r="J214" s="123"/>
      <c r="K214" s="124" t="str">
        <f>IF(L214=0,"",MAX($K$212:K213)+1)</f>
        <v/>
      </c>
      <c r="L214" s="125"/>
    </row>
    <row r="215" spans="1:12" x14ac:dyDescent="0.35">
      <c r="A215" s="68" t="str">
        <f>PlanOverview!A53</f>
        <v>LO4-D-3</v>
      </c>
      <c r="B215" s="100" t="str">
        <f>PlanOverview!B53</f>
        <v>Align workstations in the kitchen with the requirements of the individual kitchen stations</v>
      </c>
      <c r="C215" s="69" t="str">
        <f>IF(D215=0,"",MAX($C$212:C214)+1)</f>
        <v/>
      </c>
      <c r="D215" s="135"/>
      <c r="E215" s="120" t="str">
        <f>IF(F215=0,"",MAX($E$212:E214)+1)</f>
        <v/>
      </c>
      <c r="F215" s="121"/>
      <c r="G215" s="133" t="str">
        <f>IF(H215=0,"",MAX($G$212:G214)+1)</f>
        <v/>
      </c>
      <c r="H215" s="133"/>
      <c r="I215" s="123" t="str">
        <f>IF(J215=0,"",MAX($I$212:I214)+1)</f>
        <v/>
      </c>
      <c r="J215" s="123"/>
      <c r="K215" s="124" t="str">
        <f>IF(L215=0,"",MAX($K$212:K214)+1)</f>
        <v/>
      </c>
      <c r="L215" s="125"/>
    </row>
    <row r="216" spans="1:12" ht="43.5" x14ac:dyDescent="0.35">
      <c r="A216" s="68" t="str">
        <f>PlanOverview!A54</f>
        <v>LO6-C-2</v>
      </c>
      <c r="B216" s="100" t="str">
        <f>PlanOverview!B54</f>
        <v>Recognize the model diets (vegan, vegetarian, zone diet, Mediterranean diet…) and be able to prepare dishes according to them, also developing innovative solutions and creating new combinations of ingredients</v>
      </c>
      <c r="C216" s="69" t="str">
        <f>IF(D216=0,"",MAX($C$212:C215)+1)</f>
        <v/>
      </c>
      <c r="D216" s="135"/>
      <c r="E216" s="120" t="str">
        <f>IF(F216=0,"",MAX($E$212:E215)+1)</f>
        <v/>
      </c>
      <c r="F216" s="121"/>
      <c r="G216" s="133" t="str">
        <f>IF(H216=0,"",MAX($G$212:G215)+1)</f>
        <v/>
      </c>
      <c r="H216" s="133"/>
      <c r="I216" s="123" t="str">
        <f>IF(J216=0,"",MAX($I$212:I215)+1)</f>
        <v/>
      </c>
      <c r="J216" s="123"/>
      <c r="K216" s="124" t="str">
        <f>IF(L216=0,"",MAX($K$212:K215)+1)</f>
        <v/>
      </c>
      <c r="L216" s="125"/>
    </row>
    <row r="217" spans="1:12" ht="29" x14ac:dyDescent="0.35">
      <c r="A217" s="68" t="str">
        <f>PlanOverview!A55</f>
        <v>LO7-D-3</v>
      </c>
      <c r="B217" s="100" t="str">
        <f>PlanOverview!B55</f>
        <v>Prioritize organize and follow up goals implementation, team up with others to pursue ideas and learn from experience</v>
      </c>
      <c r="C217" s="69" t="str">
        <f>IF(D217=0,"",MAX($C$212:C216)+1)</f>
        <v/>
      </c>
      <c r="D217" s="135"/>
      <c r="E217" s="120" t="str">
        <f>IF(F217=0,"",MAX($E$212:E216)+1)</f>
        <v/>
      </c>
      <c r="F217" s="121"/>
      <c r="G217" s="133" t="str">
        <f>IF(H217=0,"",MAX($G$212:G216)+1)</f>
        <v/>
      </c>
      <c r="H217" s="133"/>
      <c r="I217" s="123" t="str">
        <f>IF(J217=0,"",MAX($I$212:I216)+1)</f>
        <v/>
      </c>
      <c r="J217" s="123"/>
      <c r="K217" s="124" t="str">
        <f>IF(L217=0,"",MAX($K$212:K216)+1)</f>
        <v/>
      </c>
      <c r="L217" s="125"/>
    </row>
    <row r="218" spans="1:12" x14ac:dyDescent="0.35">
      <c r="A218" s="68" t="str">
        <f>PlanOverview!A56</f>
        <v/>
      </c>
      <c r="B218" s="100" t="str">
        <f>PlanOverview!B56</f>
        <v/>
      </c>
      <c r="C218" s="69" t="str">
        <f>IF(D218=0,"",MAX($C$212:C217)+1)</f>
        <v/>
      </c>
      <c r="D218" s="135"/>
      <c r="E218" s="120" t="str">
        <f>IF(F218=0,"",MAX($E$212:E217)+1)</f>
        <v/>
      </c>
      <c r="F218" s="121"/>
      <c r="G218" s="133" t="str">
        <f>IF(H218=0,"",MAX($G$212:G217)+1)</f>
        <v/>
      </c>
      <c r="H218" s="133"/>
      <c r="I218" s="123" t="str">
        <f>IF(J218=0,"",MAX($I$212:I217)+1)</f>
        <v/>
      </c>
      <c r="J218" s="123"/>
      <c r="K218" s="124" t="str">
        <f>IF(L218=0,"",MAX($K$212:K217)+1)</f>
        <v/>
      </c>
      <c r="L218" s="125"/>
    </row>
    <row r="219" spans="1:12" x14ac:dyDescent="0.35">
      <c r="A219" s="68" t="str">
        <f>PlanOverview!A57</f>
        <v/>
      </c>
      <c r="B219" s="100" t="str">
        <f>PlanOverview!B57</f>
        <v/>
      </c>
      <c r="C219" s="69" t="str">
        <f>IF(D219=0,"",MAX($C$212:C218)+1)</f>
        <v/>
      </c>
      <c r="D219" s="135"/>
      <c r="E219" s="120" t="str">
        <f>IF(F219=0,"",MAX($E$212:E218)+1)</f>
        <v/>
      </c>
      <c r="F219" s="121"/>
      <c r="G219" s="133" t="str">
        <f>IF(H219=0,"",MAX($G$212:G218)+1)</f>
        <v/>
      </c>
      <c r="H219" s="133"/>
      <c r="I219" s="123" t="str">
        <f>IF(J219=0,"",MAX($I$212:I218)+1)</f>
        <v/>
      </c>
      <c r="J219" s="123"/>
      <c r="K219" s="124" t="str">
        <f>IF(L219=0,"",MAX($K$212:K218)+1)</f>
        <v/>
      </c>
      <c r="L219" s="125"/>
    </row>
    <row r="220" spans="1:12" x14ac:dyDescent="0.35">
      <c r="A220" s="68" t="str">
        <f>PlanOverview!A58</f>
        <v/>
      </c>
      <c r="B220" s="100" t="str">
        <f>PlanOverview!B58</f>
        <v/>
      </c>
      <c r="C220" s="69" t="str">
        <f>IF(D220=0,"",MAX($C$212:C219)+1)</f>
        <v/>
      </c>
      <c r="D220" s="135"/>
      <c r="E220" s="120" t="str">
        <f>IF(F220=0,"",MAX($E$212:E219)+1)</f>
        <v/>
      </c>
      <c r="F220" s="121"/>
      <c r="G220" s="133" t="str">
        <f>IF(H220=0,"",MAX($G$212:G219)+1)</f>
        <v/>
      </c>
      <c r="H220" s="133"/>
      <c r="I220" s="123" t="str">
        <f>IF(J220=0,"",MAX($I$212:I219)+1)</f>
        <v/>
      </c>
      <c r="J220" s="123"/>
      <c r="K220" s="124" t="str">
        <f>IF(L220=0,"",MAX($K$212:K219)+1)</f>
        <v/>
      </c>
      <c r="L220" s="125"/>
    </row>
    <row r="221" spans="1:12" x14ac:dyDescent="0.35">
      <c r="A221" s="68" t="str">
        <f>PlanOverview!A59</f>
        <v/>
      </c>
      <c r="B221" s="100" t="str">
        <f>PlanOverview!B59</f>
        <v/>
      </c>
      <c r="C221" s="69" t="str">
        <f>IF(D221=0,"",MAX($C$212:C220)+1)</f>
        <v/>
      </c>
      <c r="D221" s="135"/>
      <c r="E221" s="120" t="str">
        <f>IF(F221=0,"",MAX($E$212:E220)+1)</f>
        <v/>
      </c>
      <c r="F221" s="121"/>
      <c r="G221" s="133" t="str">
        <f>IF(H221=0,"",MAX($G$212:G220)+1)</f>
        <v/>
      </c>
      <c r="H221" s="133"/>
      <c r="I221" s="123" t="str">
        <f>IF(J221=0,"",MAX($I$212:I220)+1)</f>
        <v/>
      </c>
      <c r="J221" s="123"/>
      <c r="K221" s="124" t="str">
        <f>IF(L221=0,"",MAX($K$212:K220)+1)</f>
        <v/>
      </c>
      <c r="L221" s="125"/>
    </row>
    <row r="222" spans="1:12" x14ac:dyDescent="0.35">
      <c r="A222" s="68" t="str">
        <f>PlanOverview!A60</f>
        <v/>
      </c>
      <c r="B222" s="100" t="str">
        <f>PlanOverview!B60</f>
        <v/>
      </c>
      <c r="C222" s="69" t="str">
        <f>IF(D222=0,"",MAX($C$212:C221)+1)</f>
        <v/>
      </c>
      <c r="D222" s="135"/>
      <c r="E222" s="120" t="str">
        <f>IF(F222=0,"",MAX($E$212:E221)+1)</f>
        <v/>
      </c>
      <c r="F222" s="121"/>
      <c r="G222" s="133" t="str">
        <f>IF(H222=0,"",MAX($G$212:G221)+1)</f>
        <v/>
      </c>
      <c r="H222" s="133"/>
      <c r="I222" s="123" t="str">
        <f>IF(J222=0,"",MAX($I$212:I221)+1)</f>
        <v/>
      </c>
      <c r="J222" s="123"/>
      <c r="K222" s="124" t="str">
        <f>IF(L222=0,"",MAX($K$212:K221)+1)</f>
        <v/>
      </c>
      <c r="L222" s="125"/>
    </row>
    <row r="223" spans="1:12" x14ac:dyDescent="0.35">
      <c r="A223" s="68" t="str">
        <f>PlanOverview!A61</f>
        <v/>
      </c>
      <c r="B223" s="100" t="str">
        <f>PlanOverview!B61</f>
        <v/>
      </c>
      <c r="C223" s="69" t="str">
        <f>IF(D223=0,"",MAX($C$212:C222)+1)</f>
        <v/>
      </c>
      <c r="D223" s="135"/>
      <c r="E223" s="120" t="str">
        <f>IF(F223=0,"",MAX($E$212:E222)+1)</f>
        <v/>
      </c>
      <c r="F223" s="121"/>
      <c r="G223" s="133" t="str">
        <f>IF(H223=0,"",MAX($G$212:G222)+1)</f>
        <v/>
      </c>
      <c r="H223" s="133"/>
      <c r="I223" s="123" t="str">
        <f>IF(J223=0,"",MAX($I$212:I222)+1)</f>
        <v/>
      </c>
      <c r="J223" s="123"/>
      <c r="K223" s="124" t="str">
        <f>IF(L223=0,"",MAX($K$212:K222)+1)</f>
        <v/>
      </c>
      <c r="L223" s="125"/>
    </row>
    <row r="224" spans="1:12" x14ac:dyDescent="0.35">
      <c r="A224" s="68" t="str">
        <f>PlanOverview!A62</f>
        <v/>
      </c>
      <c r="B224" s="100" t="str">
        <f>PlanOverview!B62</f>
        <v/>
      </c>
      <c r="C224" s="69" t="str">
        <f>IF(D224=0,"",MAX($C$212:C223)+1)</f>
        <v/>
      </c>
      <c r="D224" s="135"/>
      <c r="E224" s="120" t="str">
        <f>IF(F224=0,"",MAX($E$212:E223)+1)</f>
        <v/>
      </c>
      <c r="F224" s="121"/>
      <c r="G224" s="133" t="str">
        <f>IF(H224=0,"",MAX($G$212:G223)+1)</f>
        <v/>
      </c>
      <c r="H224" s="133"/>
      <c r="I224" s="123" t="str">
        <f>IF(J224=0,"",MAX($I$212:I223)+1)</f>
        <v/>
      </c>
      <c r="J224" s="123"/>
      <c r="K224" s="124" t="str">
        <f>IF(L224=0,"",MAX($K$212:K223)+1)</f>
        <v/>
      </c>
      <c r="L224" s="125"/>
    </row>
    <row r="225" spans="1:12" x14ac:dyDescent="0.35">
      <c r="A225" s="68" t="str">
        <f>PlanOverview!A63</f>
        <v/>
      </c>
      <c r="B225" s="100" t="str">
        <f>PlanOverview!B63</f>
        <v/>
      </c>
      <c r="C225" s="69" t="str">
        <f>IF(D225=0,"",MAX($C$212:C224)+1)</f>
        <v/>
      </c>
      <c r="D225" s="135"/>
      <c r="E225" s="120" t="str">
        <f>IF(F225=0,"",MAX($E$212:E224)+1)</f>
        <v/>
      </c>
      <c r="F225" s="121"/>
      <c r="G225" s="133" t="str">
        <f>IF(H225=0,"",MAX($G$212:G224)+1)</f>
        <v/>
      </c>
      <c r="H225" s="133"/>
      <c r="I225" s="123" t="str">
        <f>IF(J225=0,"",MAX($I$212:I224)+1)</f>
        <v/>
      </c>
      <c r="J225" s="123"/>
      <c r="K225" s="124" t="str">
        <f>IF(L225=0,"",MAX($K$212:K224)+1)</f>
        <v/>
      </c>
      <c r="L225" s="125"/>
    </row>
    <row r="226" spans="1:12" x14ac:dyDescent="0.35">
      <c r="A226" s="68" t="str">
        <f>PlanOverview!A64</f>
        <v/>
      </c>
      <c r="B226" s="100" t="str">
        <f>PlanOverview!B64</f>
        <v/>
      </c>
      <c r="C226" s="69" t="str">
        <f>IF(D226=0,"",MAX($C$212:C225)+1)</f>
        <v/>
      </c>
      <c r="D226" s="135"/>
      <c r="E226" s="120" t="str">
        <f>IF(F226=0,"",MAX($E$212:E225)+1)</f>
        <v/>
      </c>
      <c r="F226" s="121"/>
      <c r="G226" s="133" t="str">
        <f>IF(H226=0,"",MAX($G$212:G225)+1)</f>
        <v/>
      </c>
      <c r="H226" s="133"/>
      <c r="I226" s="123" t="str">
        <f>IF(J226=0,"",MAX($I$212:I225)+1)</f>
        <v/>
      </c>
      <c r="J226" s="123"/>
      <c r="K226" s="124" t="str">
        <f>IF(L226=0,"",MAX($K$212:K225)+1)</f>
        <v/>
      </c>
      <c r="L226" s="125"/>
    </row>
    <row r="227" spans="1:12" x14ac:dyDescent="0.35">
      <c r="A227" s="68" t="str">
        <f>PlanOverview!A65</f>
        <v/>
      </c>
      <c r="B227" s="100" t="str">
        <f>PlanOverview!B65</f>
        <v/>
      </c>
      <c r="C227" s="69" t="str">
        <f>IF(D227=0,"",MAX($C$212:C226)+1)</f>
        <v/>
      </c>
      <c r="D227" s="135"/>
      <c r="E227" s="120" t="str">
        <f>IF(F227=0,"",MAX($E$212:E226)+1)</f>
        <v/>
      </c>
      <c r="F227" s="121"/>
      <c r="G227" s="133" t="str">
        <f>IF(H227=0,"",MAX($G$212:G226)+1)</f>
        <v/>
      </c>
      <c r="H227" s="133"/>
      <c r="I227" s="123" t="str">
        <f>IF(J227=0,"",MAX($I$212:I226)+1)</f>
        <v/>
      </c>
      <c r="J227" s="123"/>
      <c r="K227" s="124" t="str">
        <f>IF(L227=0,"",MAX($K$212:K226)+1)</f>
        <v/>
      </c>
      <c r="L227" s="125"/>
    </row>
    <row r="228" spans="1:12" x14ac:dyDescent="0.35">
      <c r="A228" s="68" t="str">
        <f>PlanOverview!A66</f>
        <v/>
      </c>
      <c r="B228" s="100" t="str">
        <f>PlanOverview!B66</f>
        <v/>
      </c>
      <c r="C228" s="69" t="str">
        <f>IF(D228=0,"",MAX($C$212:C227)+1)</f>
        <v/>
      </c>
      <c r="D228" s="135"/>
      <c r="E228" s="120" t="str">
        <f>IF(F228=0,"",MAX($E$212:E227)+1)</f>
        <v/>
      </c>
      <c r="F228" s="121"/>
      <c r="G228" s="133" t="str">
        <f>IF(H228=0,"",MAX($G$212:G227)+1)</f>
        <v/>
      </c>
      <c r="H228" s="133"/>
      <c r="I228" s="123" t="str">
        <f>IF(J228=0,"",MAX($I$212:I227)+1)</f>
        <v/>
      </c>
      <c r="J228" s="123"/>
      <c r="K228" s="124" t="str">
        <f>IF(L228=0,"",MAX($K$212:K227)+1)</f>
        <v/>
      </c>
      <c r="L228" s="125"/>
    </row>
    <row r="229" spans="1:12" x14ac:dyDescent="0.35">
      <c r="A229" s="68" t="str">
        <f>PlanOverview!A67</f>
        <v/>
      </c>
      <c r="B229" s="100" t="str">
        <f>PlanOverview!B67</f>
        <v/>
      </c>
      <c r="C229" s="69" t="str">
        <f>IF(D229=0,"",MAX($C$212:C228)+1)</f>
        <v/>
      </c>
      <c r="D229" s="135"/>
      <c r="E229" s="120" t="str">
        <f>IF(F229=0,"",MAX($E$212:E228)+1)</f>
        <v/>
      </c>
      <c r="F229" s="121"/>
      <c r="G229" s="133" t="str">
        <f>IF(H229=0,"",MAX($G$212:G228)+1)</f>
        <v/>
      </c>
      <c r="H229" s="133"/>
      <c r="I229" s="123" t="str">
        <f>IF(J229=0,"",MAX($I$212:I228)+1)</f>
        <v/>
      </c>
      <c r="J229" s="123"/>
      <c r="K229" s="124" t="str">
        <f>IF(L229=0,"",MAX($K$212:K228)+1)</f>
        <v/>
      </c>
      <c r="L229" s="125"/>
    </row>
    <row r="230" spans="1:12" x14ac:dyDescent="0.35">
      <c r="A230" s="68" t="str">
        <f>PlanOverview!A68</f>
        <v/>
      </c>
      <c r="B230" s="100" t="str">
        <f>PlanOverview!B68</f>
        <v/>
      </c>
      <c r="C230" s="69" t="str">
        <f>IF(D230=0,"",MAX($C$212:C229)+1)</f>
        <v/>
      </c>
      <c r="D230" s="135"/>
      <c r="E230" s="120" t="str">
        <f>IF(F230=0,"",MAX($E$212:E229)+1)</f>
        <v/>
      </c>
      <c r="F230" s="121"/>
      <c r="G230" s="133" t="str">
        <f>IF(H230=0,"",MAX($G$212:G229)+1)</f>
        <v/>
      </c>
      <c r="H230" s="133"/>
      <c r="I230" s="123" t="str">
        <f>IF(J230=0,"",MAX($I$212:I229)+1)</f>
        <v/>
      </c>
      <c r="J230" s="123"/>
      <c r="K230" s="124" t="str">
        <f>IF(L230=0,"",MAX($K$212:K229)+1)</f>
        <v/>
      </c>
      <c r="L230" s="125"/>
    </row>
    <row r="231" spans="1:12" x14ac:dyDescent="0.35">
      <c r="A231" s="68" t="str">
        <f>PlanOverview!A69</f>
        <v/>
      </c>
      <c r="B231" s="100" t="str">
        <f>PlanOverview!B69</f>
        <v/>
      </c>
      <c r="C231" s="69" t="str">
        <f>IF(D231=0,"",MAX($C$212:C230)+1)</f>
        <v/>
      </c>
      <c r="D231" s="135"/>
      <c r="E231" s="120" t="str">
        <f>IF(F231=0,"",MAX($E$212:E230)+1)</f>
        <v/>
      </c>
      <c r="F231" s="121"/>
      <c r="G231" s="133" t="str">
        <f>IF(H231=0,"",MAX($G$212:G230)+1)</f>
        <v/>
      </c>
      <c r="H231" s="133"/>
      <c r="I231" s="123" t="str">
        <f>IF(J231=0,"",MAX($I$212:I230)+1)</f>
        <v/>
      </c>
      <c r="J231" s="123"/>
      <c r="K231" s="124" t="str">
        <f>IF(L231=0,"",MAX($K$212:K230)+1)</f>
        <v/>
      </c>
      <c r="L231" s="125"/>
    </row>
    <row r="232" spans="1:12" x14ac:dyDescent="0.35">
      <c r="A232" s="68" t="str">
        <f>PlanOverview!A70</f>
        <v/>
      </c>
      <c r="B232" s="100" t="str">
        <f>PlanOverview!B70</f>
        <v/>
      </c>
      <c r="C232" s="69" t="str">
        <f>IF(D232=0,"",MAX($C$212:C231)+1)</f>
        <v/>
      </c>
      <c r="D232" s="135"/>
      <c r="E232" s="120" t="str">
        <f>IF(F232=0,"",MAX($E$212:E231)+1)</f>
        <v/>
      </c>
      <c r="F232" s="121"/>
      <c r="G232" s="133" t="str">
        <f>IF(H232=0,"",MAX($G$212:G231)+1)</f>
        <v/>
      </c>
      <c r="H232" s="133"/>
      <c r="I232" s="123" t="str">
        <f>IF(J232=0,"",MAX($I$212:I231)+1)</f>
        <v/>
      </c>
      <c r="J232" s="123"/>
      <c r="K232" s="124" t="str">
        <f>IF(L232=0,"",MAX($K$212:K231)+1)</f>
        <v/>
      </c>
      <c r="L232" s="125"/>
    </row>
    <row r="233" spans="1:12" ht="15" thickBot="1" x14ac:dyDescent="0.4">
      <c r="A233" s="70" t="str">
        <f>PlanOverview!A71</f>
        <v/>
      </c>
      <c r="B233" s="71" t="str">
        <f>PlanOverview!B71</f>
        <v/>
      </c>
      <c r="C233" s="82" t="str">
        <f>IF(D233=0,"",MAX($C$212:C232)+1)</f>
        <v/>
      </c>
      <c r="D233" s="136"/>
      <c r="E233" s="127" t="str">
        <f>IF(F233=0,"",MAX($E$212:E232)+1)</f>
        <v/>
      </c>
      <c r="F233" s="128"/>
      <c r="G233" s="129" t="str">
        <f>IF(H233=0,"",MAX($G$212:G232)+1)</f>
        <v/>
      </c>
      <c r="H233" s="129"/>
      <c r="I233" s="130" t="str">
        <f>IF(J233=0,"",MAX($I$212:I232)+1)</f>
        <v/>
      </c>
      <c r="J233" s="130"/>
      <c r="K233" s="131" t="str">
        <f>IF(L233=0,"",MAX($K$212:K232)+1)</f>
        <v/>
      </c>
      <c r="L233" s="132"/>
    </row>
    <row r="234" spans="1:12" ht="15" thickTop="1" x14ac:dyDescent="0.35">
      <c r="A234" s="72"/>
      <c r="B234" s="72"/>
      <c r="C234" s="72"/>
    </row>
    <row r="235" spans="1:12" ht="15" thickBot="1" x14ac:dyDescent="0.4">
      <c r="A235" s="72"/>
      <c r="B235" s="72"/>
      <c r="C235" s="72"/>
    </row>
    <row r="236" spans="1:12" ht="16" thickTop="1" x14ac:dyDescent="0.35">
      <c r="A236" s="234" t="s">
        <v>21</v>
      </c>
      <c r="B236" s="251" t="str">
        <f>PlanOverview!E50</f>
        <v>MODULE 10 TITLE</v>
      </c>
      <c r="C236" s="86"/>
      <c r="D236" s="254" t="s">
        <v>24</v>
      </c>
      <c r="E236" s="255"/>
      <c r="F236" s="255"/>
      <c r="G236" s="255"/>
      <c r="H236" s="255"/>
      <c r="I236" s="255"/>
      <c r="J236" s="255"/>
      <c r="K236" s="255"/>
      <c r="L236" s="256"/>
    </row>
    <row r="237" spans="1:12" ht="15.5" x14ac:dyDescent="0.35">
      <c r="A237" s="235"/>
      <c r="B237" s="252"/>
      <c r="C237" s="95">
        <f>SUM(MAX(C239:C259),MAX(E239:E259),MAX(G239:G259),MAX(I239:I259),MAX(K239:K259))</f>
        <v>1</v>
      </c>
      <c r="D237" s="76" t="s">
        <v>26</v>
      </c>
      <c r="E237" s="90"/>
      <c r="F237" s="77" t="s">
        <v>27</v>
      </c>
      <c r="G237" s="78"/>
      <c r="H237" s="78" t="s">
        <v>28</v>
      </c>
      <c r="I237" s="79"/>
      <c r="J237" s="79" t="s">
        <v>29</v>
      </c>
      <c r="K237" s="92"/>
      <c r="L237" s="80" t="s">
        <v>30</v>
      </c>
    </row>
    <row r="238" spans="1:12" ht="16" thickBot="1" x14ac:dyDescent="0.4">
      <c r="A238" s="236"/>
      <c r="B238" s="253"/>
      <c r="C238" s="84"/>
      <c r="D238" s="94">
        <f>MAX(C239:C259)/$C237</f>
        <v>1</v>
      </c>
      <c r="E238" s="91"/>
      <c r="F238" s="96">
        <f>MAX(E239:E259)/$C237</f>
        <v>0</v>
      </c>
      <c r="G238" s="33"/>
      <c r="H238" s="97">
        <f>MAX(G239:G259)/$C237</f>
        <v>0</v>
      </c>
      <c r="I238" s="32"/>
      <c r="J238" s="98">
        <f>MAX(I239:I259)/$C237</f>
        <v>0</v>
      </c>
      <c r="K238" s="93"/>
      <c r="L238" s="99">
        <f>MAX(K239:K259)/$C237</f>
        <v>0</v>
      </c>
    </row>
    <row r="239" spans="1:12" ht="34.5" customHeight="1" x14ac:dyDescent="0.35">
      <c r="A239" s="74" t="str">
        <f>PlanOverview!D51</f>
        <v>LO2-A-B-2</v>
      </c>
      <c r="B239" s="75" t="str">
        <f>PlanOverview!E51</f>
        <v>Know basics in physiology of taste/smell, be aware of how different conditions affect taste/smell and of possible clients' food intake needs with respect to taste/smell deterioration, and detect these needs in collaboration with health professionals</v>
      </c>
      <c r="C239" s="85">
        <f>IF(D239=0,"",MAX($C$238:C238)+1)</f>
        <v>1</v>
      </c>
      <c r="D239" s="110" t="s">
        <v>11</v>
      </c>
      <c r="E239" s="137" t="str">
        <f>IF(F239=0,"",MAX($E$238:E238)+1)</f>
        <v/>
      </c>
      <c r="F239" s="113"/>
      <c r="G239" s="114" t="str">
        <f>IF(H239=0,"",MAX($G$238:G238)+1)</f>
        <v/>
      </c>
      <c r="H239" s="114"/>
      <c r="I239" s="116" t="str">
        <f>IF(J239=0,"",MAX($I$238:I238)+1)</f>
        <v/>
      </c>
      <c r="J239" s="116"/>
      <c r="K239" s="117" t="str">
        <f>IF(L239=0,"",MAX($K$238:K238)+1)</f>
        <v/>
      </c>
      <c r="L239" s="118"/>
    </row>
    <row r="240" spans="1:12" ht="29" x14ac:dyDescent="0.35">
      <c r="A240" s="68" t="str">
        <f>PlanOverview!D52</f>
        <v>LO3-B-1</v>
      </c>
      <c r="B240" s="100" t="str">
        <f>PlanOverview!E52</f>
        <v>Collaborate to create standardized menu plans, grounded on disease adapted meals, starting from clients' needs assessment and in collaboration with health professionals</v>
      </c>
      <c r="C240" s="69" t="str">
        <f>IF(D240=0,"",MAX($C$238:C239)+1)</f>
        <v/>
      </c>
      <c r="D240" s="135"/>
      <c r="E240" s="120" t="str">
        <f>IF(F240=0,"",MAX($E$238:E239)+1)</f>
        <v/>
      </c>
      <c r="F240" s="121"/>
      <c r="G240" s="133" t="str">
        <f>IF(H240=0,"",MAX($G$238:G239)+1)</f>
        <v/>
      </c>
      <c r="H240" s="133"/>
      <c r="I240" s="123" t="str">
        <f>IF(J240=0,"",MAX($I$238:I239)+1)</f>
        <v/>
      </c>
      <c r="J240" s="123"/>
      <c r="K240" s="124" t="str">
        <f>IF(L240=0,"",MAX($K$238:K239)+1)</f>
        <v/>
      </c>
      <c r="L240" s="125"/>
    </row>
    <row r="241" spans="1:12" ht="29" x14ac:dyDescent="0.35">
      <c r="A241" s="68" t="str">
        <f>PlanOverview!D53</f>
        <v>LO5-A-B-1</v>
      </c>
      <c r="B241" s="100" t="str">
        <f>PlanOverview!E53</f>
        <v>Comply and monitor compliance with HACCP and with natiional and local hygiene quality standards in the preparation, storing, delivering and discarding food and beverages</v>
      </c>
      <c r="C241" s="69" t="str">
        <f>IF(D241=0,"",MAX($C$238:C240)+1)</f>
        <v/>
      </c>
      <c r="D241" s="135"/>
      <c r="E241" s="120" t="str">
        <f>IF(F241=0,"",MAX($E$238:E240)+1)</f>
        <v/>
      </c>
      <c r="F241" s="121"/>
      <c r="G241" s="133" t="str">
        <f>IF(H241=0,"",MAX($G$238:G240)+1)</f>
        <v/>
      </c>
      <c r="H241" s="133"/>
      <c r="I241" s="123" t="str">
        <f>IF(J241=0,"",MAX($I$238:I240)+1)</f>
        <v/>
      </c>
      <c r="J241" s="123"/>
      <c r="K241" s="124" t="str">
        <f>IF(L241=0,"",MAX($K$238:K240)+1)</f>
        <v/>
      </c>
      <c r="L241" s="125"/>
    </row>
    <row r="242" spans="1:12" ht="58" x14ac:dyDescent="0.35">
      <c r="A242" s="68" t="str">
        <f>PlanOverview!D54</f>
        <v>LO6-C-1</v>
      </c>
      <c r="B242" s="100" t="str">
        <f>PlanOverview!E54</f>
        <v>Design menus and a la carte dishes and apply proper food preparation and cooking techniques, also developing innovative solutions, for different food forms and diets and respect cultures and religions (e.g. vegetarians, vegans, gluten-free, allergy sufferers, people with food intolerances, diabetes, hypertension, etc.)</v>
      </c>
      <c r="C242" s="69" t="str">
        <f>IF(D242=0,"",MAX($C$238:C241)+1)</f>
        <v/>
      </c>
      <c r="D242" s="135"/>
      <c r="E242" s="120" t="str">
        <f>IF(F242=0,"",MAX($E$238:E241)+1)</f>
        <v/>
      </c>
      <c r="F242" s="121"/>
      <c r="G242" s="133" t="str">
        <f>IF(H242=0,"",MAX($G$238:G241)+1)</f>
        <v/>
      </c>
      <c r="H242" s="133"/>
      <c r="I242" s="123" t="str">
        <f>IF(J242=0,"",MAX($I$238:I241)+1)</f>
        <v/>
      </c>
      <c r="J242" s="123"/>
      <c r="K242" s="124" t="str">
        <f>IF(L242=0,"",MAX($K$238:K241)+1)</f>
        <v/>
      </c>
      <c r="L242" s="125"/>
    </row>
    <row r="243" spans="1:12" ht="29" x14ac:dyDescent="0.35">
      <c r="A243" s="68" t="str">
        <f>PlanOverview!D55</f>
        <v>LO7-E-1</v>
      </c>
      <c r="B243" s="100" t="str">
        <f>PlanOverview!E55</f>
        <v>Browse, search, filter and manage data, information and digital content, evaluating them according to the specific context of application</v>
      </c>
      <c r="C243" s="69" t="str">
        <f>IF(D243=0,"",MAX($C$238:C242)+1)</f>
        <v/>
      </c>
      <c r="D243" s="135"/>
      <c r="E243" s="120" t="str">
        <f>IF(F243=0,"",MAX($E$238:E242)+1)</f>
        <v/>
      </c>
      <c r="F243" s="121"/>
      <c r="G243" s="133" t="str">
        <f>IF(H243=0,"",MAX($G$238:G242)+1)</f>
        <v/>
      </c>
      <c r="H243" s="133"/>
      <c r="I243" s="123" t="str">
        <f>IF(J243=0,"",MAX($I$238:I242)+1)</f>
        <v/>
      </c>
      <c r="J243" s="123"/>
      <c r="K243" s="124" t="str">
        <f>IF(L243=0,"",MAX($K$238:K242)+1)</f>
        <v/>
      </c>
      <c r="L243" s="125"/>
    </row>
    <row r="244" spans="1:12" x14ac:dyDescent="0.35">
      <c r="A244" s="68" t="str">
        <f>PlanOverview!D56</f>
        <v/>
      </c>
      <c r="B244" s="100" t="str">
        <f>PlanOverview!E56</f>
        <v/>
      </c>
      <c r="C244" s="69" t="str">
        <f>IF(D244=0,"",MAX($C$238:C243)+1)</f>
        <v/>
      </c>
      <c r="D244" s="135"/>
      <c r="E244" s="120" t="str">
        <f>IF(F244=0,"",MAX($E$238:E243)+1)</f>
        <v/>
      </c>
      <c r="F244" s="121"/>
      <c r="G244" s="133" t="str">
        <f>IF(H244=0,"",MAX($G$238:G243)+1)</f>
        <v/>
      </c>
      <c r="H244" s="133"/>
      <c r="I244" s="123" t="str">
        <f>IF(J244=0,"",MAX($I$238:I243)+1)</f>
        <v/>
      </c>
      <c r="J244" s="123"/>
      <c r="K244" s="124" t="str">
        <f>IF(L244=0,"",MAX($K$238:K243)+1)</f>
        <v/>
      </c>
      <c r="L244" s="125"/>
    </row>
    <row r="245" spans="1:12" x14ac:dyDescent="0.35">
      <c r="A245" s="68" t="str">
        <f>PlanOverview!D57</f>
        <v/>
      </c>
      <c r="B245" s="100" t="str">
        <f>PlanOverview!E57</f>
        <v/>
      </c>
      <c r="C245" s="69" t="str">
        <f>IF(D245=0,"",MAX($C$238:C244)+1)</f>
        <v/>
      </c>
      <c r="D245" s="135"/>
      <c r="E245" s="120" t="str">
        <f>IF(F245=0,"",MAX($E$238:E244)+1)</f>
        <v/>
      </c>
      <c r="F245" s="121"/>
      <c r="G245" s="133" t="str">
        <f>IF(H245=0,"",MAX($G$238:G244)+1)</f>
        <v/>
      </c>
      <c r="H245" s="133"/>
      <c r="I245" s="123" t="str">
        <f>IF(J245=0,"",MAX($I$238:I244)+1)</f>
        <v/>
      </c>
      <c r="J245" s="123"/>
      <c r="K245" s="124" t="str">
        <f>IF(L245=0,"",MAX($K$238:K244)+1)</f>
        <v/>
      </c>
      <c r="L245" s="125"/>
    </row>
    <row r="246" spans="1:12" x14ac:dyDescent="0.35">
      <c r="A246" s="68" t="str">
        <f>PlanOverview!D58</f>
        <v/>
      </c>
      <c r="B246" s="100" t="str">
        <f>PlanOverview!E58</f>
        <v/>
      </c>
      <c r="C246" s="69" t="str">
        <f>IF(D246=0,"",MAX($C$238:C245)+1)</f>
        <v/>
      </c>
      <c r="D246" s="135"/>
      <c r="E246" s="120" t="str">
        <f>IF(F246=0,"",MAX($E$238:E245)+1)</f>
        <v/>
      </c>
      <c r="F246" s="121"/>
      <c r="G246" s="133" t="str">
        <f>IF(H246=0,"",MAX($G$238:G245)+1)</f>
        <v/>
      </c>
      <c r="H246" s="133"/>
      <c r="I246" s="123" t="str">
        <f>IF(J246=0,"",MAX($I$238:I245)+1)</f>
        <v/>
      </c>
      <c r="J246" s="123"/>
      <c r="K246" s="124" t="str">
        <f>IF(L246=0,"",MAX($K$238:K245)+1)</f>
        <v/>
      </c>
      <c r="L246" s="125"/>
    </row>
    <row r="247" spans="1:12" x14ac:dyDescent="0.35">
      <c r="A247" s="68" t="str">
        <f>PlanOverview!D59</f>
        <v/>
      </c>
      <c r="B247" s="100" t="str">
        <f>PlanOverview!E59</f>
        <v/>
      </c>
      <c r="C247" s="69" t="str">
        <f>IF(D247=0,"",MAX($C$238:C246)+1)</f>
        <v/>
      </c>
      <c r="D247" s="135"/>
      <c r="E247" s="120" t="str">
        <f>IF(F247=0,"",MAX($E$238:E246)+1)</f>
        <v/>
      </c>
      <c r="F247" s="121"/>
      <c r="G247" s="133" t="str">
        <f>IF(H247=0,"",MAX($G$238:G246)+1)</f>
        <v/>
      </c>
      <c r="H247" s="133"/>
      <c r="I247" s="123" t="str">
        <f>IF(J247=0,"",MAX($I$238:I246)+1)</f>
        <v/>
      </c>
      <c r="J247" s="123"/>
      <c r="K247" s="124" t="str">
        <f>IF(L247=0,"",MAX($K$238:K246)+1)</f>
        <v/>
      </c>
      <c r="L247" s="125"/>
    </row>
    <row r="248" spans="1:12" x14ac:dyDescent="0.35">
      <c r="A248" s="68" t="str">
        <f>PlanOverview!D60</f>
        <v/>
      </c>
      <c r="B248" s="100" t="str">
        <f>PlanOverview!E60</f>
        <v/>
      </c>
      <c r="C248" s="69" t="str">
        <f>IF(D248=0,"",MAX($C$238:C247)+1)</f>
        <v/>
      </c>
      <c r="D248" s="135"/>
      <c r="E248" s="120" t="str">
        <f>IF(F248=0,"",MAX($E$238:E247)+1)</f>
        <v/>
      </c>
      <c r="F248" s="121"/>
      <c r="G248" s="133" t="str">
        <f>IF(H248=0,"",MAX($G$238:G247)+1)</f>
        <v/>
      </c>
      <c r="H248" s="133"/>
      <c r="I248" s="123" t="str">
        <f>IF(J248=0,"",MAX($I$238:I247)+1)</f>
        <v/>
      </c>
      <c r="J248" s="123"/>
      <c r="K248" s="124" t="str">
        <f>IF(L248=0,"",MAX($K$238:K247)+1)</f>
        <v/>
      </c>
      <c r="L248" s="125"/>
    </row>
    <row r="249" spans="1:12" x14ac:dyDescent="0.35">
      <c r="A249" s="68" t="str">
        <f>PlanOverview!D61</f>
        <v/>
      </c>
      <c r="B249" s="100" t="str">
        <f>PlanOverview!E61</f>
        <v/>
      </c>
      <c r="C249" s="69" t="str">
        <f>IF(D249=0,"",MAX($C$238:C248)+1)</f>
        <v/>
      </c>
      <c r="D249" s="135"/>
      <c r="E249" s="120" t="str">
        <f>IF(F249=0,"",MAX($E$238:E248)+1)</f>
        <v/>
      </c>
      <c r="F249" s="121"/>
      <c r="G249" s="133" t="str">
        <f>IF(H249=0,"",MAX($G$238:G248)+1)</f>
        <v/>
      </c>
      <c r="H249" s="133"/>
      <c r="I249" s="123" t="str">
        <f>IF(J249=0,"",MAX($I$238:I248)+1)</f>
        <v/>
      </c>
      <c r="J249" s="123"/>
      <c r="K249" s="124" t="str">
        <f>IF(L249=0,"",MAX($K$238:K248)+1)</f>
        <v/>
      </c>
      <c r="L249" s="125"/>
    </row>
    <row r="250" spans="1:12" x14ac:dyDescent="0.35">
      <c r="A250" s="68" t="str">
        <f>PlanOverview!D62</f>
        <v/>
      </c>
      <c r="B250" s="100" t="str">
        <f>PlanOverview!E62</f>
        <v/>
      </c>
      <c r="C250" s="69" t="str">
        <f>IF(D250=0,"",MAX($C$238:C249)+1)</f>
        <v/>
      </c>
      <c r="D250" s="135"/>
      <c r="E250" s="120" t="str">
        <f>IF(F250=0,"",MAX($E$238:E249)+1)</f>
        <v/>
      </c>
      <c r="F250" s="121"/>
      <c r="G250" s="133" t="str">
        <f>IF(H250=0,"",MAX($G$238:G249)+1)</f>
        <v/>
      </c>
      <c r="H250" s="133"/>
      <c r="I250" s="123" t="str">
        <f>IF(J250=0,"",MAX($I$238:I249)+1)</f>
        <v/>
      </c>
      <c r="J250" s="123"/>
      <c r="K250" s="124" t="str">
        <f>IF(L250=0,"",MAX($K$238:K249)+1)</f>
        <v/>
      </c>
      <c r="L250" s="125"/>
    </row>
    <row r="251" spans="1:12" x14ac:dyDescent="0.35">
      <c r="A251" s="68" t="str">
        <f>PlanOverview!D63</f>
        <v/>
      </c>
      <c r="B251" s="100" t="str">
        <f>PlanOverview!E63</f>
        <v/>
      </c>
      <c r="C251" s="69" t="str">
        <f>IF(D251=0,"",MAX($C$238:C250)+1)</f>
        <v/>
      </c>
      <c r="D251" s="135"/>
      <c r="E251" s="120" t="str">
        <f>IF(F251=0,"",MAX($E$238:E250)+1)</f>
        <v/>
      </c>
      <c r="F251" s="121"/>
      <c r="G251" s="133" t="str">
        <f>IF(H251=0,"",MAX($G$238:G250)+1)</f>
        <v/>
      </c>
      <c r="H251" s="133"/>
      <c r="I251" s="123" t="str">
        <f>IF(J251=0,"",MAX($I$238:I250)+1)</f>
        <v/>
      </c>
      <c r="J251" s="123"/>
      <c r="K251" s="124" t="str">
        <f>IF(L251=0,"",MAX($K$238:K250)+1)</f>
        <v/>
      </c>
      <c r="L251" s="125"/>
    </row>
    <row r="252" spans="1:12" x14ac:dyDescent="0.35">
      <c r="A252" s="68" t="str">
        <f>PlanOverview!D64</f>
        <v/>
      </c>
      <c r="B252" s="100" t="str">
        <f>PlanOverview!E64</f>
        <v/>
      </c>
      <c r="C252" s="69" t="str">
        <f>IF(D252=0,"",MAX($C$238:C251)+1)</f>
        <v/>
      </c>
      <c r="D252" s="135"/>
      <c r="E252" s="120" t="str">
        <f>IF(F252=0,"",MAX($E$238:E251)+1)</f>
        <v/>
      </c>
      <c r="F252" s="121"/>
      <c r="G252" s="133" t="str">
        <f>IF(H252=0,"",MAX($G$238:G251)+1)</f>
        <v/>
      </c>
      <c r="H252" s="133"/>
      <c r="I252" s="123" t="str">
        <f>IF(J252=0,"",MAX($I$238:I251)+1)</f>
        <v/>
      </c>
      <c r="J252" s="123"/>
      <c r="K252" s="124" t="str">
        <f>IF(L252=0,"",MAX($K$238:K251)+1)</f>
        <v/>
      </c>
      <c r="L252" s="125"/>
    </row>
    <row r="253" spans="1:12" x14ac:dyDescent="0.35">
      <c r="A253" s="68" t="str">
        <f>PlanOverview!D65</f>
        <v/>
      </c>
      <c r="B253" s="100" t="str">
        <f>PlanOverview!E65</f>
        <v/>
      </c>
      <c r="C253" s="69" t="str">
        <f>IF(D253=0,"",MAX($C$238:C252)+1)</f>
        <v/>
      </c>
      <c r="D253" s="135"/>
      <c r="E253" s="120" t="str">
        <f>IF(F253=0,"",MAX($E$238:E252)+1)</f>
        <v/>
      </c>
      <c r="F253" s="121"/>
      <c r="G253" s="133" t="str">
        <f>IF(H253=0,"",MAX($G$238:G252)+1)</f>
        <v/>
      </c>
      <c r="H253" s="133"/>
      <c r="I253" s="123" t="str">
        <f>IF(J253=0,"",MAX($I$238:I252)+1)</f>
        <v/>
      </c>
      <c r="J253" s="123"/>
      <c r="K253" s="124" t="str">
        <f>IF(L253=0,"",MAX($K$238:K252)+1)</f>
        <v/>
      </c>
      <c r="L253" s="125"/>
    </row>
    <row r="254" spans="1:12" x14ac:dyDescent="0.35">
      <c r="A254" s="68" t="str">
        <f>PlanOverview!D66</f>
        <v/>
      </c>
      <c r="B254" s="100" t="str">
        <f>PlanOverview!E66</f>
        <v/>
      </c>
      <c r="C254" s="69" t="str">
        <f>IF(D254=0,"",MAX($C$238:C253)+1)</f>
        <v/>
      </c>
      <c r="D254" s="135"/>
      <c r="E254" s="120" t="str">
        <f>IF(F254=0,"",MAX($E$238:E253)+1)</f>
        <v/>
      </c>
      <c r="F254" s="121"/>
      <c r="G254" s="133" t="str">
        <f>IF(H254=0,"",MAX($G$238:G253)+1)</f>
        <v/>
      </c>
      <c r="H254" s="133"/>
      <c r="I254" s="123" t="str">
        <f>IF(J254=0,"",MAX($I$238:I253)+1)</f>
        <v/>
      </c>
      <c r="J254" s="123"/>
      <c r="K254" s="124" t="str">
        <f>IF(L254=0,"",MAX($K$238:K253)+1)</f>
        <v/>
      </c>
      <c r="L254" s="125"/>
    </row>
    <row r="255" spans="1:12" x14ac:dyDescent="0.35">
      <c r="A255" s="68" t="str">
        <f>PlanOverview!D67</f>
        <v/>
      </c>
      <c r="B255" s="100" t="str">
        <f>PlanOverview!E67</f>
        <v/>
      </c>
      <c r="C255" s="69" t="str">
        <f>IF(D255=0,"",MAX($C$238:C254)+1)</f>
        <v/>
      </c>
      <c r="D255" s="135"/>
      <c r="E255" s="120" t="str">
        <f>IF(F255=0,"",MAX($E$238:E254)+1)</f>
        <v/>
      </c>
      <c r="F255" s="121"/>
      <c r="G255" s="133" t="str">
        <f>IF(H255=0,"",MAX($G$238:G254)+1)</f>
        <v/>
      </c>
      <c r="H255" s="133"/>
      <c r="I255" s="123" t="str">
        <f>IF(J255=0,"",MAX($I$238:I254)+1)</f>
        <v/>
      </c>
      <c r="J255" s="123"/>
      <c r="K255" s="124" t="str">
        <f>IF(L255=0,"",MAX($K$238:K254)+1)</f>
        <v/>
      </c>
      <c r="L255" s="125"/>
    </row>
    <row r="256" spans="1:12" x14ac:dyDescent="0.35">
      <c r="A256" s="68" t="str">
        <f>PlanOverview!D68</f>
        <v/>
      </c>
      <c r="B256" s="100" t="str">
        <f>PlanOverview!E68</f>
        <v/>
      </c>
      <c r="C256" s="69" t="str">
        <f>IF(D256=0,"",MAX($C$238:C255)+1)</f>
        <v/>
      </c>
      <c r="D256" s="135"/>
      <c r="E256" s="120" t="str">
        <f>IF(F256=0,"",MAX($E$238:E255)+1)</f>
        <v/>
      </c>
      <c r="F256" s="121"/>
      <c r="G256" s="133" t="str">
        <f>IF(H256=0,"",MAX($G$238:G255)+1)</f>
        <v/>
      </c>
      <c r="H256" s="133"/>
      <c r="I256" s="123" t="str">
        <f>IF(J256=0,"",MAX($I$238:I255)+1)</f>
        <v/>
      </c>
      <c r="J256" s="123"/>
      <c r="K256" s="124" t="str">
        <f>IF(L256=0,"",MAX($K$238:K255)+1)</f>
        <v/>
      </c>
      <c r="L256" s="125"/>
    </row>
    <row r="257" spans="1:12" x14ac:dyDescent="0.35">
      <c r="A257" s="68" t="str">
        <f>PlanOverview!D69</f>
        <v/>
      </c>
      <c r="B257" s="100" t="str">
        <f>PlanOverview!E69</f>
        <v/>
      </c>
      <c r="C257" s="69" t="str">
        <f>IF(D257=0,"",MAX($C$238:C256)+1)</f>
        <v/>
      </c>
      <c r="D257" s="135"/>
      <c r="E257" s="120" t="str">
        <f>IF(F257=0,"",MAX($E$238:E256)+1)</f>
        <v/>
      </c>
      <c r="F257" s="121"/>
      <c r="G257" s="133" t="str">
        <f>IF(H257=0,"",MAX($G$238:G256)+1)</f>
        <v/>
      </c>
      <c r="H257" s="133"/>
      <c r="I257" s="123" t="str">
        <f>IF(J257=0,"",MAX($I$238:I256)+1)</f>
        <v/>
      </c>
      <c r="J257" s="123"/>
      <c r="K257" s="124" t="str">
        <f>IF(L257=0,"",MAX($K$238:K256)+1)</f>
        <v/>
      </c>
      <c r="L257" s="125"/>
    </row>
    <row r="258" spans="1:12" x14ac:dyDescent="0.35">
      <c r="A258" s="68" t="str">
        <f>PlanOverview!D70</f>
        <v/>
      </c>
      <c r="B258" s="100" t="str">
        <f>PlanOverview!E70</f>
        <v/>
      </c>
      <c r="C258" s="69" t="str">
        <f>IF(D258=0,"",MAX($C$238:C257)+1)</f>
        <v/>
      </c>
      <c r="D258" s="135"/>
      <c r="E258" s="120" t="str">
        <f>IF(F258=0,"",MAX($E$238:E257)+1)</f>
        <v/>
      </c>
      <c r="F258" s="121"/>
      <c r="G258" s="133" t="str">
        <f>IF(H258=0,"",MAX($G$238:G257)+1)</f>
        <v/>
      </c>
      <c r="H258" s="133"/>
      <c r="I258" s="123" t="str">
        <f>IF(J258=0,"",MAX($I$238:I257)+1)</f>
        <v/>
      </c>
      <c r="J258" s="123"/>
      <c r="K258" s="124" t="str">
        <f>IF(L258=0,"",MAX($K$238:K257)+1)</f>
        <v/>
      </c>
      <c r="L258" s="125"/>
    </row>
    <row r="259" spans="1:12" ht="15" thickBot="1" x14ac:dyDescent="0.4">
      <c r="A259" s="70" t="str">
        <f>PlanOverview!D71</f>
        <v/>
      </c>
      <c r="B259" s="71" t="str">
        <f>PlanOverview!E71</f>
        <v/>
      </c>
      <c r="C259" s="82" t="str">
        <f>IF(D259=0,"",MAX($C$238:C258)+1)</f>
        <v/>
      </c>
      <c r="D259" s="136"/>
      <c r="E259" s="127" t="str">
        <f>IF(F259=0,"",MAX($E$238:E258)+1)</f>
        <v/>
      </c>
      <c r="F259" s="128"/>
      <c r="G259" s="129" t="str">
        <f>IF(H259=0,"",MAX($G$238:G258)+1)</f>
        <v/>
      </c>
      <c r="H259" s="129"/>
      <c r="I259" s="130" t="str">
        <f>IF(J259=0,"",MAX($I$238:I258)+1)</f>
        <v/>
      </c>
      <c r="J259" s="130"/>
      <c r="K259" s="131" t="str">
        <f>IF(L259=0,"",MAX($K$238:K258)+1)</f>
        <v/>
      </c>
      <c r="L259" s="132"/>
    </row>
    <row r="260" spans="1:12" ht="15" thickTop="1" x14ac:dyDescent="0.35"/>
    <row r="261" spans="1:12" ht="15" thickBot="1" x14ac:dyDescent="0.4"/>
    <row r="262" spans="1:12" ht="16" thickTop="1" x14ac:dyDescent="0.35">
      <c r="A262" s="234" t="s">
        <v>242</v>
      </c>
      <c r="B262" s="251" t="str">
        <f>PlanOverview!H50</f>
        <v>MODULE 11 TITLE</v>
      </c>
      <c r="C262" s="86"/>
      <c r="D262" s="254" t="s">
        <v>24</v>
      </c>
      <c r="E262" s="255"/>
      <c r="F262" s="255"/>
      <c r="G262" s="255"/>
      <c r="H262" s="255"/>
      <c r="I262" s="255"/>
      <c r="J262" s="255"/>
      <c r="K262" s="255"/>
      <c r="L262" s="256"/>
    </row>
    <row r="263" spans="1:12" ht="15.5" x14ac:dyDescent="0.35">
      <c r="A263" s="235"/>
      <c r="B263" s="252"/>
      <c r="C263" s="95">
        <f>SUM(MAX(C265:C285),MAX(E265:E285),MAX(G265:G285),MAX(I265:I285),MAX(K265:K285))</f>
        <v>1</v>
      </c>
      <c r="D263" s="76" t="s">
        <v>26</v>
      </c>
      <c r="E263" s="90"/>
      <c r="F263" s="77" t="s">
        <v>27</v>
      </c>
      <c r="G263" s="78"/>
      <c r="H263" s="78" t="s">
        <v>28</v>
      </c>
      <c r="I263" s="79"/>
      <c r="J263" s="79" t="s">
        <v>29</v>
      </c>
      <c r="K263" s="92"/>
      <c r="L263" s="80" t="s">
        <v>30</v>
      </c>
    </row>
    <row r="264" spans="1:12" ht="16" thickBot="1" x14ac:dyDescent="0.4">
      <c r="A264" s="236"/>
      <c r="B264" s="253"/>
      <c r="C264" s="84"/>
      <c r="D264" s="94">
        <f>MAX(C265:C285)/$C263</f>
        <v>1</v>
      </c>
      <c r="E264" s="91"/>
      <c r="F264" s="96">
        <f>MAX(E265:E285)/$C263</f>
        <v>0</v>
      </c>
      <c r="G264" s="33"/>
      <c r="H264" s="97">
        <f>MAX(G265:G285)/$C263</f>
        <v>0</v>
      </c>
      <c r="I264" s="32"/>
      <c r="J264" s="98">
        <f>MAX(I265:I285)/$C263</f>
        <v>0</v>
      </c>
      <c r="K264" s="93"/>
      <c r="L264" s="99">
        <f>MAX(K265:K285)/$C263</f>
        <v>0</v>
      </c>
    </row>
    <row r="265" spans="1:12" ht="29" x14ac:dyDescent="0.35">
      <c r="A265" s="74" t="str">
        <f>PlanOverview!G51</f>
        <v>LO2-A-B-3</v>
      </c>
      <c r="B265" s="75" t="str">
        <f>PlanOverview!H51</f>
        <v>Be aware of the naub swallowing problems which raise the need for adapted food and be able to tackle these problems and conditions in daily work in collaboration with health professionals</v>
      </c>
      <c r="C265" s="85">
        <f>IF(D265=0,"",MAX($C$264:C264)+1)</f>
        <v>1</v>
      </c>
      <c r="D265" s="110" t="s">
        <v>11</v>
      </c>
      <c r="E265" s="137" t="str">
        <f>IF(F265=0,"",MAX($E$264:E264)+1)</f>
        <v/>
      </c>
      <c r="F265" s="113"/>
      <c r="G265" s="114" t="str">
        <f>IF(H265=0,"",MAX($G$264:G264)+1)</f>
        <v/>
      </c>
      <c r="H265" s="114"/>
      <c r="I265" s="116" t="str">
        <f>IF(J265=0,"",MAX($I$264:I264)+1)</f>
        <v/>
      </c>
      <c r="J265" s="116"/>
      <c r="K265" s="117" t="str">
        <f>IF(L265=0,"",MAX($K$264:K264)+1)</f>
        <v/>
      </c>
      <c r="L265" s="118"/>
    </row>
    <row r="266" spans="1:12" ht="43.5" x14ac:dyDescent="0.35">
      <c r="A266" s="74" t="str">
        <f>PlanOverview!G52</f>
        <v>LO3-A-2</v>
      </c>
      <c r="B266" s="100" t="str">
        <f>PlanOverview!H52</f>
        <v>Follow food trends, try out new mwals/recipes and evaluate the trial phase in terms of its feasibility in the business/service, also in collaboration with actors external to the kitchen/institution</v>
      </c>
      <c r="C266" s="69" t="str">
        <f>IF(D266=0,"",MAX($C$264:C265)+1)</f>
        <v/>
      </c>
      <c r="D266" s="135"/>
      <c r="E266" s="120" t="str">
        <f>IF(F266=0,"",MAX($E$264:E265)+1)</f>
        <v/>
      </c>
      <c r="F266" s="121"/>
      <c r="G266" s="133" t="str">
        <f>IF(H266=0,"",MAX($G$264:G265)+1)</f>
        <v/>
      </c>
      <c r="H266" s="133"/>
      <c r="I266" s="123" t="str">
        <f>IF(J266=0,"",MAX($I$264:I265)+1)</f>
        <v/>
      </c>
      <c r="J266" s="123"/>
      <c r="K266" s="124" t="str">
        <f>IF(L266=0,"",MAX($K$264:K265)+1)</f>
        <v/>
      </c>
      <c r="L266" s="125"/>
    </row>
    <row r="267" spans="1:12" ht="29" x14ac:dyDescent="0.35">
      <c r="A267" s="74" t="str">
        <f>PlanOverview!G53</f>
        <v>LO5-A-B-2</v>
      </c>
      <c r="B267" s="100" t="str">
        <f>PlanOverview!H53</f>
        <v>Understand the risk of common foodborne diseases and the main causes of food deterioration; apply this knowledge to food safety</v>
      </c>
      <c r="C267" s="69" t="str">
        <f>IF(D267=0,"",MAX($C$264:C266)+1)</f>
        <v/>
      </c>
      <c r="D267" s="135"/>
      <c r="E267" s="120" t="str">
        <f>IF(F267=0,"",MAX($E$264:E266)+1)</f>
        <v/>
      </c>
      <c r="F267" s="121"/>
      <c r="G267" s="133" t="str">
        <f>IF(H267=0,"",MAX($G$264:G266)+1)</f>
        <v/>
      </c>
      <c r="H267" s="133"/>
      <c r="I267" s="123" t="str">
        <f>IF(J267=0,"",MAX($I$264:I266)+1)</f>
        <v/>
      </c>
      <c r="J267" s="123"/>
      <c r="K267" s="124" t="str">
        <f>IF(L267=0,"",MAX($K$264:K266)+1)</f>
        <v/>
      </c>
      <c r="L267" s="125"/>
    </row>
    <row r="268" spans="1:12" x14ac:dyDescent="0.35">
      <c r="A268" s="74" t="str">
        <f>PlanOverview!G54</f>
        <v>LO6-A-B-5</v>
      </c>
      <c r="B268" s="100" t="str">
        <f>PlanOverview!H54</f>
        <v>Prepare the decoration and serving plan in collaboration with the service team</v>
      </c>
      <c r="C268" s="69" t="str">
        <f>IF(D268=0,"",MAX($C$264:C267)+1)</f>
        <v/>
      </c>
      <c r="D268" s="135"/>
      <c r="E268" s="120" t="str">
        <f>IF(F268=0,"",MAX($E$264:E267)+1)</f>
        <v/>
      </c>
      <c r="F268" s="121"/>
      <c r="G268" s="133" t="str">
        <f>IF(H268=0,"",MAX($G$264:G267)+1)</f>
        <v/>
      </c>
      <c r="H268" s="133"/>
      <c r="I268" s="123" t="str">
        <f>IF(J268=0,"",MAX($I$264:I267)+1)</f>
        <v/>
      </c>
      <c r="J268" s="123"/>
      <c r="K268" s="124" t="str">
        <f>IF(L268=0,"",MAX($K$264:K267)+1)</f>
        <v/>
      </c>
      <c r="L268" s="125"/>
    </row>
    <row r="269" spans="1:12" ht="29" x14ac:dyDescent="0.35">
      <c r="A269" s="74" t="str">
        <f>PlanOverview!G55</f>
        <v>LO7-E-2</v>
      </c>
      <c r="B269" s="100" t="str">
        <f>PlanOverview!H55</f>
        <v>Interact, share and collaborate through variety of digital technologies and select appropriate digital communication means for a given context</v>
      </c>
      <c r="C269" s="69" t="str">
        <f>IF(D269=0,"",MAX($C$264:C268)+1)</f>
        <v/>
      </c>
      <c r="D269" s="135"/>
      <c r="E269" s="120" t="str">
        <f>IF(F269=0,"",MAX($E$264:E268)+1)</f>
        <v/>
      </c>
      <c r="F269" s="121"/>
      <c r="G269" s="133" t="str">
        <f>IF(H269=0,"",MAX($G$264:G268)+1)</f>
        <v/>
      </c>
      <c r="H269" s="133"/>
      <c r="I269" s="123" t="str">
        <f>IF(J269=0,"",MAX($I$264:I268)+1)</f>
        <v/>
      </c>
      <c r="J269" s="123"/>
      <c r="K269" s="124" t="str">
        <f>IF(L269=0,"",MAX($K$264:K268)+1)</f>
        <v/>
      </c>
      <c r="L269" s="125"/>
    </row>
    <row r="270" spans="1:12" x14ac:dyDescent="0.35">
      <c r="A270" s="74" t="str">
        <f>PlanOverview!G56</f>
        <v/>
      </c>
      <c r="B270" s="100" t="str">
        <f>PlanOverview!H56</f>
        <v/>
      </c>
      <c r="C270" s="69" t="str">
        <f>IF(D270=0,"",MAX($C$264:C269)+1)</f>
        <v/>
      </c>
      <c r="D270" s="135"/>
      <c r="E270" s="120" t="str">
        <f>IF(F270=0,"",MAX($E$264:E269)+1)</f>
        <v/>
      </c>
      <c r="F270" s="121"/>
      <c r="G270" s="133" t="str">
        <f>IF(H270=0,"",MAX($G$264:G269)+1)</f>
        <v/>
      </c>
      <c r="H270" s="133"/>
      <c r="I270" s="123" t="str">
        <f>IF(J270=0,"",MAX($I$264:I269)+1)</f>
        <v/>
      </c>
      <c r="J270" s="123"/>
      <c r="K270" s="124" t="str">
        <f>IF(L270=0,"",MAX($K$264:K269)+1)</f>
        <v/>
      </c>
      <c r="L270" s="125"/>
    </row>
    <row r="271" spans="1:12" x14ac:dyDescent="0.35">
      <c r="A271" s="74" t="str">
        <f>PlanOverview!G57</f>
        <v/>
      </c>
      <c r="B271" s="100" t="str">
        <f>PlanOverview!H57</f>
        <v/>
      </c>
      <c r="C271" s="69" t="str">
        <f>IF(D271=0,"",MAX($C$264:C270)+1)</f>
        <v/>
      </c>
      <c r="D271" s="135"/>
      <c r="E271" s="120" t="str">
        <f>IF(F271=0,"",MAX($E$264:E270)+1)</f>
        <v/>
      </c>
      <c r="F271" s="121"/>
      <c r="G271" s="133" t="str">
        <f>IF(H271=0,"",MAX($G$264:G270)+1)</f>
        <v/>
      </c>
      <c r="H271" s="133"/>
      <c r="I271" s="123" t="str">
        <f>IF(J271=0,"",MAX($I$264:I270)+1)</f>
        <v/>
      </c>
      <c r="J271" s="123"/>
      <c r="K271" s="124" t="str">
        <f>IF(L271=0,"",MAX($K$264:K270)+1)</f>
        <v/>
      </c>
      <c r="L271" s="125"/>
    </row>
    <row r="272" spans="1:12" x14ac:dyDescent="0.35">
      <c r="A272" s="74" t="str">
        <f>PlanOverview!G58</f>
        <v/>
      </c>
      <c r="B272" s="100" t="str">
        <f>PlanOverview!H58</f>
        <v/>
      </c>
      <c r="C272" s="69" t="str">
        <f>IF(D272=0,"",MAX($C$264:C271)+1)</f>
        <v/>
      </c>
      <c r="D272" s="135"/>
      <c r="E272" s="120" t="str">
        <f>IF(F272=0,"",MAX($E$264:E271)+1)</f>
        <v/>
      </c>
      <c r="F272" s="121"/>
      <c r="G272" s="133" t="str">
        <f>IF(H272=0,"",MAX($G$264:G271)+1)</f>
        <v/>
      </c>
      <c r="H272" s="133"/>
      <c r="I272" s="123" t="str">
        <f>IF(J272=0,"",MAX($I$264:I271)+1)</f>
        <v/>
      </c>
      <c r="J272" s="123"/>
      <c r="K272" s="124" t="str">
        <f>IF(L272=0,"",MAX($K$264:K271)+1)</f>
        <v/>
      </c>
      <c r="L272" s="125"/>
    </row>
    <row r="273" spans="1:12" x14ac:dyDescent="0.35">
      <c r="A273" s="74" t="str">
        <f>PlanOverview!G59</f>
        <v/>
      </c>
      <c r="B273" s="100" t="str">
        <f>PlanOverview!H59</f>
        <v/>
      </c>
      <c r="C273" s="69" t="str">
        <f>IF(D273=0,"",MAX($C$264:C272)+1)</f>
        <v/>
      </c>
      <c r="D273" s="135"/>
      <c r="E273" s="120" t="str">
        <f>IF(F273=0,"",MAX($E$264:E272)+1)</f>
        <v/>
      </c>
      <c r="F273" s="121"/>
      <c r="G273" s="133" t="str">
        <f>IF(H273=0,"",MAX($G$264:G272)+1)</f>
        <v/>
      </c>
      <c r="H273" s="133"/>
      <c r="I273" s="123" t="str">
        <f>IF(J273=0,"",MAX($I$264:I272)+1)</f>
        <v/>
      </c>
      <c r="J273" s="123"/>
      <c r="K273" s="124" t="str">
        <f>IF(L273=0,"",MAX($K$264:K272)+1)</f>
        <v/>
      </c>
      <c r="L273" s="125"/>
    </row>
    <row r="274" spans="1:12" x14ac:dyDescent="0.35">
      <c r="A274" s="74" t="str">
        <f>PlanOverview!G60</f>
        <v/>
      </c>
      <c r="B274" s="100" t="str">
        <f>PlanOverview!H60</f>
        <v/>
      </c>
      <c r="C274" s="69" t="str">
        <f>IF(D274=0,"",MAX($C$264:C273)+1)</f>
        <v/>
      </c>
      <c r="D274" s="135"/>
      <c r="E274" s="120" t="str">
        <f>IF(F274=0,"",MAX($E$264:E273)+1)</f>
        <v/>
      </c>
      <c r="F274" s="121"/>
      <c r="G274" s="133" t="str">
        <f>IF(H274=0,"",MAX($G$264:G273)+1)</f>
        <v/>
      </c>
      <c r="H274" s="133"/>
      <c r="I274" s="123" t="str">
        <f>IF(J274=0,"",MAX($I$264:I273)+1)</f>
        <v/>
      </c>
      <c r="J274" s="123"/>
      <c r="K274" s="124" t="str">
        <f>IF(L274=0,"",MAX($K$264:K273)+1)</f>
        <v/>
      </c>
      <c r="L274" s="125"/>
    </row>
    <row r="275" spans="1:12" x14ac:dyDescent="0.35">
      <c r="A275" s="74" t="str">
        <f>PlanOverview!G61</f>
        <v/>
      </c>
      <c r="B275" s="100" t="str">
        <f>PlanOverview!H61</f>
        <v/>
      </c>
      <c r="C275" s="69" t="str">
        <f>IF(D275=0,"",MAX($C$264:C274)+1)</f>
        <v/>
      </c>
      <c r="D275" s="135"/>
      <c r="E275" s="120" t="str">
        <f>IF(F275=0,"",MAX($E$264:E274)+1)</f>
        <v/>
      </c>
      <c r="F275" s="121"/>
      <c r="G275" s="133" t="str">
        <f>IF(H275=0,"",MAX($G$264:G274)+1)</f>
        <v/>
      </c>
      <c r="H275" s="133"/>
      <c r="I275" s="123" t="str">
        <f>IF(J275=0,"",MAX($I$264:I274)+1)</f>
        <v/>
      </c>
      <c r="J275" s="123"/>
      <c r="K275" s="124" t="str">
        <f>IF(L275=0,"",MAX($K$264:K274)+1)</f>
        <v/>
      </c>
      <c r="L275" s="125"/>
    </row>
    <row r="276" spans="1:12" x14ac:dyDescent="0.35">
      <c r="A276" s="74" t="str">
        <f>PlanOverview!G62</f>
        <v/>
      </c>
      <c r="B276" s="100" t="str">
        <f>PlanOverview!H62</f>
        <v/>
      </c>
      <c r="C276" s="69" t="str">
        <f>IF(D276=0,"",MAX($C$264:C275)+1)</f>
        <v/>
      </c>
      <c r="D276" s="135"/>
      <c r="E276" s="120" t="str">
        <f>IF(F276=0,"",MAX($E$264:E275)+1)</f>
        <v/>
      </c>
      <c r="F276" s="121"/>
      <c r="G276" s="133" t="str">
        <f>IF(H276=0,"",MAX($G$264:G275)+1)</f>
        <v/>
      </c>
      <c r="H276" s="133"/>
      <c r="I276" s="123" t="str">
        <f>IF(J276=0,"",MAX($I$264:I275)+1)</f>
        <v/>
      </c>
      <c r="J276" s="123"/>
      <c r="K276" s="124" t="str">
        <f>IF(L276=0,"",MAX($K$264:K275)+1)</f>
        <v/>
      </c>
      <c r="L276" s="125"/>
    </row>
    <row r="277" spans="1:12" x14ac:dyDescent="0.35">
      <c r="A277" s="74" t="str">
        <f>PlanOverview!G63</f>
        <v/>
      </c>
      <c r="B277" s="100" t="str">
        <f>PlanOverview!H63</f>
        <v/>
      </c>
      <c r="C277" s="69" t="str">
        <f>IF(D277=0,"",MAX($C$264:C276)+1)</f>
        <v/>
      </c>
      <c r="D277" s="135"/>
      <c r="E277" s="120" t="str">
        <f>IF(F277=0,"",MAX($E$264:E276)+1)</f>
        <v/>
      </c>
      <c r="F277" s="121"/>
      <c r="G277" s="133" t="str">
        <f>IF(H277=0,"",MAX($G$264:G276)+1)</f>
        <v/>
      </c>
      <c r="H277" s="133"/>
      <c r="I277" s="123" t="str">
        <f>IF(J277=0,"",MAX($I$264:I276)+1)</f>
        <v/>
      </c>
      <c r="J277" s="123"/>
      <c r="K277" s="124" t="str">
        <f>IF(L277=0,"",MAX($K$264:K276)+1)</f>
        <v/>
      </c>
      <c r="L277" s="125"/>
    </row>
    <row r="278" spans="1:12" x14ac:dyDescent="0.35">
      <c r="A278" s="74" t="str">
        <f>PlanOverview!G64</f>
        <v/>
      </c>
      <c r="B278" s="100" t="str">
        <f>PlanOverview!H64</f>
        <v/>
      </c>
      <c r="C278" s="69" t="str">
        <f>IF(D278=0,"",MAX($C$264:C277)+1)</f>
        <v/>
      </c>
      <c r="D278" s="135"/>
      <c r="E278" s="120" t="str">
        <f>IF(F278=0,"",MAX($E$264:E277)+1)</f>
        <v/>
      </c>
      <c r="F278" s="121"/>
      <c r="G278" s="133" t="str">
        <f>IF(H278=0,"",MAX($G$264:G277)+1)</f>
        <v/>
      </c>
      <c r="H278" s="133"/>
      <c r="I278" s="123" t="str">
        <f>IF(J278=0,"",MAX($I$264:I277)+1)</f>
        <v/>
      </c>
      <c r="J278" s="123"/>
      <c r="K278" s="124" t="str">
        <f>IF(L278=0,"",MAX($K$264:K277)+1)</f>
        <v/>
      </c>
      <c r="L278" s="125"/>
    </row>
    <row r="279" spans="1:12" x14ac:dyDescent="0.35">
      <c r="A279" s="74" t="str">
        <f>PlanOverview!G65</f>
        <v/>
      </c>
      <c r="B279" s="100" t="str">
        <f>PlanOverview!H65</f>
        <v/>
      </c>
      <c r="C279" s="69" t="str">
        <f>IF(D279=0,"",MAX($C$264:C278)+1)</f>
        <v/>
      </c>
      <c r="D279" s="135"/>
      <c r="E279" s="120" t="str">
        <f>IF(F279=0,"",MAX($E$264:E278)+1)</f>
        <v/>
      </c>
      <c r="F279" s="121"/>
      <c r="G279" s="133" t="str">
        <f>IF(H279=0,"",MAX($G$264:G278)+1)</f>
        <v/>
      </c>
      <c r="H279" s="133"/>
      <c r="I279" s="123" t="str">
        <f>IF(J279=0,"",MAX($I$264:I278)+1)</f>
        <v/>
      </c>
      <c r="J279" s="123"/>
      <c r="K279" s="124" t="str">
        <f>IF(L279=0,"",MAX($K$264:K278)+1)</f>
        <v/>
      </c>
      <c r="L279" s="125"/>
    </row>
    <row r="280" spans="1:12" x14ac:dyDescent="0.35">
      <c r="A280" s="74" t="str">
        <f>PlanOverview!G66</f>
        <v/>
      </c>
      <c r="B280" s="100" t="str">
        <f>PlanOverview!H66</f>
        <v/>
      </c>
      <c r="C280" s="69" t="str">
        <f>IF(D280=0,"",MAX($C$264:C279)+1)</f>
        <v/>
      </c>
      <c r="D280" s="135"/>
      <c r="E280" s="120" t="str">
        <f>IF(F280=0,"",MAX($E$264:E279)+1)</f>
        <v/>
      </c>
      <c r="F280" s="121"/>
      <c r="G280" s="133" t="str">
        <f>IF(H280=0,"",MAX($G$264:G279)+1)</f>
        <v/>
      </c>
      <c r="H280" s="133"/>
      <c r="I280" s="123" t="str">
        <f>IF(J280=0,"",MAX($I$264:I279)+1)</f>
        <v/>
      </c>
      <c r="J280" s="123"/>
      <c r="K280" s="124" t="str">
        <f>IF(L280=0,"",MAX($K$264:K279)+1)</f>
        <v/>
      </c>
      <c r="L280" s="125"/>
    </row>
    <row r="281" spans="1:12" x14ac:dyDescent="0.35">
      <c r="A281" s="74" t="str">
        <f>PlanOverview!G67</f>
        <v/>
      </c>
      <c r="B281" s="100" t="str">
        <f>PlanOverview!H67</f>
        <v/>
      </c>
      <c r="C281" s="69" t="str">
        <f>IF(D281=0,"",MAX($C$264:C280)+1)</f>
        <v/>
      </c>
      <c r="D281" s="135"/>
      <c r="E281" s="120" t="str">
        <f>IF(F281=0,"",MAX($E$264:E280)+1)</f>
        <v/>
      </c>
      <c r="F281" s="121"/>
      <c r="G281" s="133" t="str">
        <f>IF(H281=0,"",MAX($G$264:G280)+1)</f>
        <v/>
      </c>
      <c r="H281" s="133"/>
      <c r="I281" s="123" t="str">
        <f>IF(J281=0,"",MAX($I$264:I280)+1)</f>
        <v/>
      </c>
      <c r="J281" s="123"/>
      <c r="K281" s="124" t="str">
        <f>IF(L281=0,"",MAX($K$264:K280)+1)</f>
        <v/>
      </c>
      <c r="L281" s="125"/>
    </row>
    <row r="282" spans="1:12" x14ac:dyDescent="0.35">
      <c r="A282" s="74" t="str">
        <f>PlanOverview!G68</f>
        <v/>
      </c>
      <c r="B282" s="100" t="str">
        <f>PlanOverview!H68</f>
        <v/>
      </c>
      <c r="C282" s="69" t="str">
        <f>IF(D282=0,"",MAX($C$264:C281)+1)</f>
        <v/>
      </c>
      <c r="D282" s="135"/>
      <c r="E282" s="120" t="str">
        <f>IF(F282=0,"",MAX($E$264:E281)+1)</f>
        <v/>
      </c>
      <c r="F282" s="121"/>
      <c r="G282" s="133" t="str">
        <f>IF(H282=0,"",MAX($G$264:G281)+1)</f>
        <v/>
      </c>
      <c r="H282" s="133"/>
      <c r="I282" s="123" t="str">
        <f>IF(J282=0,"",MAX($I$264:I281)+1)</f>
        <v/>
      </c>
      <c r="J282" s="123"/>
      <c r="K282" s="124" t="str">
        <f>IF(L282=0,"",MAX($K$264:K281)+1)</f>
        <v/>
      </c>
      <c r="L282" s="125"/>
    </row>
    <row r="283" spans="1:12" x14ac:dyDescent="0.35">
      <c r="A283" s="74" t="str">
        <f>PlanOverview!G69</f>
        <v/>
      </c>
      <c r="B283" s="100" t="str">
        <f>PlanOverview!H69</f>
        <v/>
      </c>
      <c r="C283" s="69" t="str">
        <f>IF(D283=0,"",MAX($C$264:C282)+1)</f>
        <v/>
      </c>
      <c r="D283" s="135"/>
      <c r="E283" s="120" t="str">
        <f>IF(F283=0,"",MAX($E$264:E282)+1)</f>
        <v/>
      </c>
      <c r="F283" s="121"/>
      <c r="G283" s="133" t="str">
        <f>IF(H283=0,"",MAX($G$264:G282)+1)</f>
        <v/>
      </c>
      <c r="H283" s="133"/>
      <c r="I283" s="123" t="str">
        <f>IF(J283=0,"",MAX($I$264:I282)+1)</f>
        <v/>
      </c>
      <c r="J283" s="123"/>
      <c r="K283" s="124" t="str">
        <f>IF(L283=0,"",MAX($K$264:K282)+1)</f>
        <v/>
      </c>
      <c r="L283" s="125"/>
    </row>
    <row r="284" spans="1:12" x14ac:dyDescent="0.35">
      <c r="A284" s="74" t="str">
        <f>PlanOverview!G70</f>
        <v/>
      </c>
      <c r="B284" s="100" t="str">
        <f>PlanOverview!H70</f>
        <v/>
      </c>
      <c r="C284" s="69" t="str">
        <f>IF(D284=0,"",MAX($C$264:C283)+1)</f>
        <v/>
      </c>
      <c r="D284" s="135"/>
      <c r="E284" s="120" t="str">
        <f>IF(F284=0,"",MAX($E$264:E283)+1)</f>
        <v/>
      </c>
      <c r="F284" s="121"/>
      <c r="G284" s="133" t="str">
        <f>IF(H284=0,"",MAX($G$264:G283)+1)</f>
        <v/>
      </c>
      <c r="H284" s="133"/>
      <c r="I284" s="123" t="str">
        <f>IF(J284=0,"",MAX($I$264:I283)+1)</f>
        <v/>
      </c>
      <c r="J284" s="123"/>
      <c r="K284" s="124" t="str">
        <f>IF(L284=0,"",MAX($K$264:K283)+1)</f>
        <v/>
      </c>
      <c r="L284" s="125"/>
    </row>
    <row r="285" spans="1:12" ht="15" thickBot="1" x14ac:dyDescent="0.4">
      <c r="A285" s="70" t="str">
        <f>PlanOverview!G71</f>
        <v/>
      </c>
      <c r="B285" s="71" t="str">
        <f>PlanOverview!H71</f>
        <v/>
      </c>
      <c r="C285" s="82" t="str">
        <f>IF(D285=0,"",MAX($C$264:C284)+1)</f>
        <v/>
      </c>
      <c r="D285" s="136"/>
      <c r="E285" s="127" t="str">
        <f>IF(F285=0,"",MAX($E$264:E284)+1)</f>
        <v/>
      </c>
      <c r="F285" s="128"/>
      <c r="G285" s="129" t="str">
        <f>IF(H285=0,"",MAX($G$264:G284)+1)</f>
        <v/>
      </c>
      <c r="H285" s="129"/>
      <c r="I285" s="130" t="str">
        <f>IF(J285=0,"",MAX($I$264:I284)+1)</f>
        <v/>
      </c>
      <c r="J285" s="130"/>
      <c r="K285" s="131" t="str">
        <f>IF(L285=0,"",MAX($K$264:K284)+1)</f>
        <v/>
      </c>
      <c r="L285" s="132"/>
    </row>
    <row r="286" spans="1:12" ht="15" thickTop="1" x14ac:dyDescent="0.35"/>
    <row r="287" spans="1:12" ht="15" thickBot="1" x14ac:dyDescent="0.4"/>
    <row r="288" spans="1:12" ht="16" thickTop="1" x14ac:dyDescent="0.35">
      <c r="A288" s="234" t="s">
        <v>243</v>
      </c>
      <c r="B288" s="251" t="str">
        <f>PlanOverview!K50</f>
        <v>MODULE 12TITLE</v>
      </c>
      <c r="C288" s="86"/>
      <c r="D288" s="254" t="s">
        <v>24</v>
      </c>
      <c r="E288" s="255"/>
      <c r="F288" s="255"/>
      <c r="G288" s="255"/>
      <c r="H288" s="255"/>
      <c r="I288" s="255"/>
      <c r="J288" s="255"/>
      <c r="K288" s="255"/>
      <c r="L288" s="256"/>
    </row>
    <row r="289" spans="1:12" ht="15.5" x14ac:dyDescent="0.35">
      <c r="A289" s="235"/>
      <c r="B289" s="252"/>
      <c r="C289" s="95">
        <f>SUM(MAX(C291:C311),MAX(E291:E311),MAX(G291:G311),MAX(I291:I311),MAX(K291:K311))</f>
        <v>1</v>
      </c>
      <c r="D289" s="76" t="s">
        <v>26</v>
      </c>
      <c r="E289" s="90"/>
      <c r="F289" s="77" t="s">
        <v>27</v>
      </c>
      <c r="G289" s="78"/>
      <c r="H289" s="78" t="s">
        <v>28</v>
      </c>
      <c r="I289" s="79"/>
      <c r="J289" s="79" t="s">
        <v>29</v>
      </c>
      <c r="K289" s="92"/>
      <c r="L289" s="80" t="s">
        <v>30</v>
      </c>
    </row>
    <row r="290" spans="1:12" ht="16" thickBot="1" x14ac:dyDescent="0.4">
      <c r="A290" s="236"/>
      <c r="B290" s="253"/>
      <c r="C290" s="84"/>
      <c r="D290" s="94">
        <f>MAX(C291:C311)/$C289</f>
        <v>1</v>
      </c>
      <c r="E290" s="91"/>
      <c r="F290" s="96">
        <f>MAX(E291:E311)/$C289</f>
        <v>0</v>
      </c>
      <c r="G290" s="33"/>
      <c r="H290" s="97">
        <f>MAX(G291:G311)/$C289</f>
        <v>0</v>
      </c>
      <c r="I290" s="32"/>
      <c r="J290" s="98">
        <f>MAX(I291:I311)/$C289</f>
        <v>0</v>
      </c>
      <c r="K290" s="93"/>
      <c r="L290" s="99">
        <f>MAX(K291:K311)/$C289</f>
        <v>0</v>
      </c>
    </row>
    <row r="291" spans="1:12" ht="58" x14ac:dyDescent="0.35">
      <c r="A291" s="74" t="str">
        <f>PlanOverview!J51</f>
        <v>LO2-C-D-0</v>
      </c>
      <c r="B291" s="75" t="str">
        <f>PlanOverview!K51</f>
        <v>Know and understand the concepts of 'Primary Food Care', 'Gastrology' and 'Gastro-engineering' in healthcare and their role to promote active and healthy ageing, is aware of the main characteristics of the CGE professional profile, of what a "gastrological intervention" implies and of the main "gastrological tools" a CGE can rely on</v>
      </c>
      <c r="C291" s="85">
        <f>IF(D291=0,"",MAX($C$290:C290)+1)</f>
        <v>1</v>
      </c>
      <c r="D291" s="110" t="s">
        <v>11</v>
      </c>
      <c r="E291" s="137" t="str">
        <f>IF(F291=0,"",MAX($E$290:E290)+1)</f>
        <v/>
      </c>
      <c r="F291" s="113"/>
      <c r="G291" s="114" t="str">
        <f>IF(H291=0,"",MAX($G$290:G290)+1)</f>
        <v/>
      </c>
      <c r="H291" s="114"/>
      <c r="I291" s="116" t="str">
        <f>IF(J291=0,"",MAX($I$290:I290)+1)</f>
        <v/>
      </c>
      <c r="J291" s="116"/>
      <c r="K291" s="117" t="str">
        <f>IF(L291=0,"",MAX($K$290:K290)+1)</f>
        <v/>
      </c>
      <c r="L291" s="118"/>
    </row>
    <row r="292" spans="1:12" ht="29" x14ac:dyDescent="0.35">
      <c r="A292" s="74" t="str">
        <f>PlanOverview!J52</f>
        <v>LO3-A-1</v>
      </c>
      <c r="B292" s="100" t="str">
        <f>PlanOverview!K52</f>
        <v>Understand cultural, religious or other trending food choiches, recognize their impact on meals and cooking and adapt dishes considering them</v>
      </c>
      <c r="C292" s="69" t="str">
        <f>IF(D292=0,"",MAX($C$291:C292)+1)</f>
        <v/>
      </c>
      <c r="D292" s="135"/>
      <c r="E292" s="120" t="str">
        <f>IF(F292=0,"",MAX($E$290:E291)+1)</f>
        <v/>
      </c>
      <c r="F292" s="121"/>
      <c r="G292" s="133" t="str">
        <f>IF(H292=0,"",MAX($G$290:G291)+1)</f>
        <v/>
      </c>
      <c r="H292" s="133"/>
      <c r="I292" s="123" t="str">
        <f>IF(J292=0,"",MAX($I$290:I291)+1)</f>
        <v/>
      </c>
      <c r="J292" s="123"/>
      <c r="K292" s="124" t="str">
        <f>IF(L292=0,"",MAX($K$290:K291)+1)</f>
        <v/>
      </c>
      <c r="L292" s="125"/>
    </row>
    <row r="293" spans="1:12" ht="29" x14ac:dyDescent="0.35">
      <c r="A293" s="74" t="str">
        <f>PlanOverview!J53</f>
        <v>LO5-A-B-3</v>
      </c>
      <c r="B293" s="100" t="str">
        <f>PlanOverview!K53</f>
        <v>Create instructions for staff about the measures to implement in order to comply with safety, hygiene and quality standards and laws and properly document implemented measuresm</v>
      </c>
      <c r="C293" s="69" t="str">
        <f>IF(D293=0,"",MAX($C$291:C293)+1)</f>
        <v/>
      </c>
      <c r="D293" s="135"/>
      <c r="E293" s="120" t="str">
        <f>IF(F293=0,"",MAX($E$290:E292)+1)</f>
        <v/>
      </c>
      <c r="F293" s="121"/>
      <c r="G293" s="133" t="str">
        <f>IF(H293=0,"",MAX($G$290:G292)+1)</f>
        <v/>
      </c>
      <c r="H293" s="133"/>
      <c r="I293" s="123" t="str">
        <f>IF(J293=0,"",MAX($I$290:I292)+1)</f>
        <v/>
      </c>
      <c r="J293" s="123"/>
      <c r="K293" s="124" t="str">
        <f>IF(L293=0,"",MAX($K$290:K292)+1)</f>
        <v/>
      </c>
      <c r="L293" s="125"/>
    </row>
    <row r="294" spans="1:12" x14ac:dyDescent="0.35">
      <c r="A294" s="74" t="str">
        <f>PlanOverview!J54</f>
        <v>LO6-A-B-4</v>
      </c>
      <c r="B294" s="100" t="str">
        <f>PlanOverview!K54</f>
        <v>Prepare beverage recommendations for all dishes and communicate them to the service team</v>
      </c>
      <c r="C294" s="69" t="str">
        <f>IF(D294=0,"",MAX($C$291:C294)+1)</f>
        <v/>
      </c>
      <c r="D294" s="135"/>
      <c r="E294" s="120" t="str">
        <f>IF(F294=0,"",MAX($E$290:E293)+1)</f>
        <v/>
      </c>
      <c r="F294" s="121"/>
      <c r="G294" s="133" t="str">
        <f>IF(H294=0,"",MAX($G$290:G293)+1)</f>
        <v/>
      </c>
      <c r="H294" s="133"/>
      <c r="I294" s="123" t="str">
        <f>IF(J294=0,"",MAX($I$290:I293)+1)</f>
        <v/>
      </c>
      <c r="J294" s="123"/>
      <c r="K294" s="124" t="str">
        <f>IF(L294=0,"",MAX($K$290:K293)+1)</f>
        <v/>
      </c>
      <c r="L294" s="125"/>
    </row>
    <row r="295" spans="1:12" ht="29" x14ac:dyDescent="0.35">
      <c r="A295" s="74" t="str">
        <f>PlanOverview!J55</f>
        <v>LO7-E-3</v>
      </c>
      <c r="B295" s="100" t="str">
        <f>PlanOverview!K55</f>
        <v>Know the main privacy issues and protect his/her own end users' personal data and privacy in digital environments</v>
      </c>
      <c r="C295" s="69" t="str">
        <f>IF(D295=0,"",MAX($C$291:C295)+1)</f>
        <v/>
      </c>
      <c r="D295" s="135"/>
      <c r="E295" s="120" t="str">
        <f>IF(F295=0,"",MAX($E$290:E294)+1)</f>
        <v/>
      </c>
      <c r="F295" s="121"/>
      <c r="G295" s="133" t="str">
        <f>IF(H295=0,"",MAX($G$290:G294)+1)</f>
        <v/>
      </c>
      <c r="H295" s="133"/>
      <c r="I295" s="123" t="str">
        <f>IF(J295=0,"",MAX($I$290:I294)+1)</f>
        <v/>
      </c>
      <c r="J295" s="123"/>
      <c r="K295" s="124" t="str">
        <f>IF(L295=0,"",MAX($K$290:K294)+1)</f>
        <v/>
      </c>
      <c r="L295" s="125"/>
    </row>
    <row r="296" spans="1:12" x14ac:dyDescent="0.35">
      <c r="A296" s="74" t="str">
        <f>PlanOverview!J56</f>
        <v/>
      </c>
      <c r="B296" s="100" t="str">
        <f>PlanOverview!K56</f>
        <v/>
      </c>
      <c r="C296" s="69" t="str">
        <f>IF(D296=0,"",MAX($C$291:C296)+1)</f>
        <v/>
      </c>
      <c r="D296" s="135"/>
      <c r="E296" s="120" t="str">
        <f>IF(F296=0,"",MAX($E$290:E295)+1)</f>
        <v/>
      </c>
      <c r="F296" s="121"/>
      <c r="G296" s="133" t="str">
        <f>IF(H296=0,"",MAX($G$290:G295)+1)</f>
        <v/>
      </c>
      <c r="H296" s="133"/>
      <c r="I296" s="123" t="str">
        <f>IF(J296=0,"",MAX($I$290:I295)+1)</f>
        <v/>
      </c>
      <c r="J296" s="123"/>
      <c r="K296" s="124" t="str">
        <f>IF(L296=0,"",MAX($K$290:K295)+1)</f>
        <v/>
      </c>
      <c r="L296" s="125"/>
    </row>
    <row r="297" spans="1:12" x14ac:dyDescent="0.35">
      <c r="A297" s="74" t="str">
        <f>PlanOverview!J57</f>
        <v/>
      </c>
      <c r="B297" s="100" t="str">
        <f>PlanOverview!K57</f>
        <v/>
      </c>
      <c r="C297" s="69" t="str">
        <f>IF(D297=0,"",MAX($C$291:C297)+1)</f>
        <v/>
      </c>
      <c r="D297" s="135"/>
      <c r="E297" s="120" t="str">
        <f>IF(F297=0,"",MAX($E$290:E296)+1)</f>
        <v/>
      </c>
      <c r="F297" s="121"/>
      <c r="G297" s="133" t="str">
        <f>IF(H297=0,"",MAX($G$290:G296)+1)</f>
        <v/>
      </c>
      <c r="H297" s="133"/>
      <c r="I297" s="123" t="str">
        <f>IF(J297=0,"",MAX($I$290:I296)+1)</f>
        <v/>
      </c>
      <c r="J297" s="123"/>
      <c r="K297" s="124" t="str">
        <f>IF(L297=0,"",MAX($K$290:K296)+1)</f>
        <v/>
      </c>
      <c r="L297" s="125"/>
    </row>
    <row r="298" spans="1:12" x14ac:dyDescent="0.35">
      <c r="A298" s="74" t="str">
        <f>PlanOverview!J58</f>
        <v/>
      </c>
      <c r="B298" s="100" t="str">
        <f>PlanOverview!K58</f>
        <v/>
      </c>
      <c r="C298" s="69" t="str">
        <f>IF(D298=0,"",MAX($C$291:C298)+1)</f>
        <v/>
      </c>
      <c r="D298" s="135"/>
      <c r="E298" s="120" t="str">
        <f>IF(F298=0,"",MAX($E$290:E297)+1)</f>
        <v/>
      </c>
      <c r="F298" s="121"/>
      <c r="G298" s="133" t="str">
        <f>IF(H298=0,"",MAX($G$290:G297)+1)</f>
        <v/>
      </c>
      <c r="H298" s="133"/>
      <c r="I298" s="123" t="str">
        <f>IF(J298=0,"",MAX($I$290:I297)+1)</f>
        <v/>
      </c>
      <c r="J298" s="123"/>
      <c r="K298" s="124" t="str">
        <f>IF(L298=0,"",MAX($K$290:K297)+1)</f>
        <v/>
      </c>
      <c r="L298" s="125"/>
    </row>
    <row r="299" spans="1:12" x14ac:dyDescent="0.35">
      <c r="A299" s="74" t="str">
        <f>PlanOverview!J59</f>
        <v/>
      </c>
      <c r="B299" s="100" t="str">
        <f>PlanOverview!K59</f>
        <v/>
      </c>
      <c r="C299" s="69" t="str">
        <f>IF(D299=0,"",MAX($C$291:C299)+1)</f>
        <v/>
      </c>
      <c r="D299" s="135"/>
      <c r="E299" s="120" t="str">
        <f>IF(F299=0,"",MAX($E$290:E298)+1)</f>
        <v/>
      </c>
      <c r="F299" s="121"/>
      <c r="G299" s="133" t="str">
        <f>IF(H299=0,"",MAX($G$290:G298)+1)</f>
        <v/>
      </c>
      <c r="H299" s="133"/>
      <c r="I299" s="123" t="str">
        <f>IF(J299=0,"",MAX($I$290:I298)+1)</f>
        <v/>
      </c>
      <c r="J299" s="123"/>
      <c r="K299" s="124" t="str">
        <f>IF(L299=0,"",MAX($K$290:K298)+1)</f>
        <v/>
      </c>
      <c r="L299" s="125"/>
    </row>
    <row r="300" spans="1:12" x14ac:dyDescent="0.35">
      <c r="A300" s="74" t="str">
        <f>PlanOverview!J60</f>
        <v/>
      </c>
      <c r="B300" s="100" t="str">
        <f>PlanOverview!K60</f>
        <v/>
      </c>
      <c r="C300" s="69" t="str">
        <f>IF(D300=0,"",MAX($C$291:C300)+1)</f>
        <v/>
      </c>
      <c r="D300" s="135"/>
      <c r="E300" s="120" t="str">
        <f>IF(F300=0,"",MAX($E$290:E299)+1)</f>
        <v/>
      </c>
      <c r="F300" s="121"/>
      <c r="G300" s="133" t="str">
        <f>IF(H300=0,"",MAX($G$290:G299)+1)</f>
        <v/>
      </c>
      <c r="H300" s="133"/>
      <c r="I300" s="123" t="str">
        <f>IF(J300=0,"",MAX($I$290:I299)+1)</f>
        <v/>
      </c>
      <c r="J300" s="123"/>
      <c r="K300" s="124" t="str">
        <f>IF(L300=0,"",MAX($K$290:K299)+1)</f>
        <v/>
      </c>
      <c r="L300" s="125"/>
    </row>
    <row r="301" spans="1:12" x14ac:dyDescent="0.35">
      <c r="A301" s="74" t="str">
        <f>PlanOverview!J61</f>
        <v/>
      </c>
      <c r="B301" s="100" t="str">
        <f>PlanOverview!K61</f>
        <v/>
      </c>
      <c r="C301" s="69" t="str">
        <f>IF(D301=0,"",MAX($C$291:C301)+1)</f>
        <v/>
      </c>
      <c r="D301" s="135"/>
      <c r="E301" s="120" t="str">
        <f>IF(F301=0,"",MAX($E$290:E300)+1)</f>
        <v/>
      </c>
      <c r="F301" s="121"/>
      <c r="G301" s="133" t="str">
        <f>IF(H301=0,"",MAX($G$290:G300)+1)</f>
        <v/>
      </c>
      <c r="H301" s="133"/>
      <c r="I301" s="123" t="str">
        <f>IF(J301=0,"",MAX($I$290:I300)+1)</f>
        <v/>
      </c>
      <c r="J301" s="123"/>
      <c r="K301" s="124" t="str">
        <f>IF(L301=0,"",MAX($K$290:K300)+1)</f>
        <v/>
      </c>
      <c r="L301" s="125"/>
    </row>
    <row r="302" spans="1:12" x14ac:dyDescent="0.35">
      <c r="A302" s="74" t="str">
        <f>PlanOverview!J62</f>
        <v/>
      </c>
      <c r="B302" s="100" t="str">
        <f>PlanOverview!K62</f>
        <v/>
      </c>
      <c r="C302" s="69" t="str">
        <f>IF(D302=0,"",MAX($C$291:C302)+1)</f>
        <v/>
      </c>
      <c r="D302" s="135"/>
      <c r="E302" s="120" t="str">
        <f>IF(F302=0,"",MAX($E$290:E301)+1)</f>
        <v/>
      </c>
      <c r="F302" s="121"/>
      <c r="G302" s="133" t="str">
        <f>IF(H302=0,"",MAX($G$290:G301)+1)</f>
        <v/>
      </c>
      <c r="H302" s="133"/>
      <c r="I302" s="123" t="str">
        <f>IF(J302=0,"",MAX($I$290:I301)+1)</f>
        <v/>
      </c>
      <c r="J302" s="123"/>
      <c r="K302" s="124" t="str">
        <f>IF(L302=0,"",MAX($K$290:K301)+1)</f>
        <v/>
      </c>
      <c r="L302" s="125"/>
    </row>
    <row r="303" spans="1:12" x14ac:dyDescent="0.35">
      <c r="A303" s="74" t="str">
        <f>PlanOverview!J63</f>
        <v/>
      </c>
      <c r="B303" s="100" t="str">
        <f>PlanOverview!K63</f>
        <v/>
      </c>
      <c r="C303" s="69" t="str">
        <f>IF(D303=0,"",MAX($C$291:C303)+1)</f>
        <v/>
      </c>
      <c r="D303" s="135"/>
      <c r="E303" s="120" t="str">
        <f>IF(F303=0,"",MAX($E$290:E302)+1)</f>
        <v/>
      </c>
      <c r="F303" s="121"/>
      <c r="G303" s="133" t="str">
        <f>IF(H303=0,"",MAX($G$290:G302)+1)</f>
        <v/>
      </c>
      <c r="H303" s="133"/>
      <c r="I303" s="123" t="str">
        <f>IF(J303=0,"",MAX($I$290:I302)+1)</f>
        <v/>
      </c>
      <c r="J303" s="123"/>
      <c r="K303" s="124" t="str">
        <f>IF(L303=0,"",MAX($K$290:K302)+1)</f>
        <v/>
      </c>
      <c r="L303" s="125"/>
    </row>
    <row r="304" spans="1:12" x14ac:dyDescent="0.35">
      <c r="A304" s="74" t="str">
        <f>PlanOverview!J64</f>
        <v/>
      </c>
      <c r="B304" s="100" t="str">
        <f>PlanOverview!K64</f>
        <v/>
      </c>
      <c r="C304" s="69" t="str">
        <f>IF(D304=0,"",MAX($C$291:C304)+1)</f>
        <v/>
      </c>
      <c r="D304" s="135"/>
      <c r="E304" s="120" t="str">
        <f>IF(F304=0,"",MAX($E$290:E303)+1)</f>
        <v/>
      </c>
      <c r="F304" s="121"/>
      <c r="G304" s="133" t="str">
        <f>IF(H304=0,"",MAX($G$290:G303)+1)</f>
        <v/>
      </c>
      <c r="H304" s="133"/>
      <c r="I304" s="123" t="str">
        <f>IF(J304=0,"",MAX($I$290:I303)+1)</f>
        <v/>
      </c>
      <c r="J304" s="123"/>
      <c r="K304" s="124" t="str">
        <f>IF(L304=0,"",MAX($K$290:K303)+1)</f>
        <v/>
      </c>
      <c r="L304" s="125"/>
    </row>
    <row r="305" spans="1:12" x14ac:dyDescent="0.35">
      <c r="A305" s="74" t="str">
        <f>PlanOverview!J65</f>
        <v/>
      </c>
      <c r="B305" s="100" t="str">
        <f>PlanOverview!K65</f>
        <v/>
      </c>
      <c r="C305" s="69" t="str">
        <f>IF(D305=0,"",MAX($C$291:C305)+1)</f>
        <v/>
      </c>
      <c r="D305" s="135"/>
      <c r="E305" s="120" t="str">
        <f>IF(F305=0,"",MAX($E$290:E304)+1)</f>
        <v/>
      </c>
      <c r="F305" s="121"/>
      <c r="G305" s="133" t="str">
        <f>IF(H305=0,"",MAX($G$290:G304)+1)</f>
        <v/>
      </c>
      <c r="H305" s="133"/>
      <c r="I305" s="123" t="str">
        <f>IF(J305=0,"",MAX($I$290:I304)+1)</f>
        <v/>
      </c>
      <c r="J305" s="123"/>
      <c r="K305" s="124" t="str">
        <f>IF(L305=0,"",MAX($K$290:K304)+1)</f>
        <v/>
      </c>
      <c r="L305" s="125"/>
    </row>
    <row r="306" spans="1:12" x14ac:dyDescent="0.35">
      <c r="A306" s="74" t="str">
        <f>PlanOverview!J66</f>
        <v/>
      </c>
      <c r="B306" s="100" t="str">
        <f>PlanOverview!K66</f>
        <v/>
      </c>
      <c r="C306" s="69" t="str">
        <f>IF(D306=0,"",MAX($C$291:C306)+1)</f>
        <v/>
      </c>
      <c r="D306" s="135"/>
      <c r="E306" s="120" t="str">
        <f>IF(F306=0,"",MAX($E$290:E305)+1)</f>
        <v/>
      </c>
      <c r="F306" s="121"/>
      <c r="G306" s="133" t="str">
        <f>IF(H306=0,"",MAX($G$290:G305)+1)</f>
        <v/>
      </c>
      <c r="H306" s="133"/>
      <c r="I306" s="123" t="str">
        <f>IF(J306=0,"",MAX($I$290:I305)+1)</f>
        <v/>
      </c>
      <c r="J306" s="123"/>
      <c r="K306" s="124" t="str">
        <f>IF(L306=0,"",MAX($K$290:K305)+1)</f>
        <v/>
      </c>
      <c r="L306" s="125"/>
    </row>
    <row r="307" spans="1:12" x14ac:dyDescent="0.35">
      <c r="A307" s="74" t="str">
        <f>PlanOverview!J67</f>
        <v/>
      </c>
      <c r="B307" s="100" t="str">
        <f>PlanOverview!K67</f>
        <v/>
      </c>
      <c r="C307" s="69" t="str">
        <f>IF(D307=0,"",MAX($C$291:C307)+1)</f>
        <v/>
      </c>
      <c r="D307" s="135"/>
      <c r="E307" s="120" t="str">
        <f>IF(F307=0,"",MAX($E$290:E306)+1)</f>
        <v/>
      </c>
      <c r="F307" s="121"/>
      <c r="G307" s="133" t="str">
        <f>IF(H307=0,"",MAX($G$290:G306)+1)</f>
        <v/>
      </c>
      <c r="H307" s="133"/>
      <c r="I307" s="123" t="str">
        <f>IF(J307=0,"",MAX($I$290:I306)+1)</f>
        <v/>
      </c>
      <c r="J307" s="123"/>
      <c r="K307" s="124" t="str">
        <f>IF(L307=0,"",MAX($K$290:K306)+1)</f>
        <v/>
      </c>
      <c r="L307" s="125"/>
    </row>
    <row r="308" spans="1:12" x14ac:dyDescent="0.35">
      <c r="A308" s="74" t="str">
        <f>PlanOverview!J68</f>
        <v/>
      </c>
      <c r="B308" s="100" t="str">
        <f>PlanOverview!K68</f>
        <v/>
      </c>
      <c r="C308" s="69" t="str">
        <f>IF(D308=0,"",MAX($C$291:C308)+1)</f>
        <v/>
      </c>
      <c r="D308" s="135"/>
      <c r="E308" s="120" t="str">
        <f>IF(F308=0,"",MAX($E$290:E307)+1)</f>
        <v/>
      </c>
      <c r="F308" s="121"/>
      <c r="G308" s="133" t="str">
        <f>IF(H308=0,"",MAX($G$290:G307)+1)</f>
        <v/>
      </c>
      <c r="H308" s="133"/>
      <c r="I308" s="123" t="str">
        <f>IF(J308=0,"",MAX($I$290:I307)+1)</f>
        <v/>
      </c>
      <c r="J308" s="123"/>
      <c r="K308" s="124" t="str">
        <f>IF(L308=0,"",MAX($K$290:K307)+1)</f>
        <v/>
      </c>
      <c r="L308" s="125"/>
    </row>
    <row r="309" spans="1:12" x14ac:dyDescent="0.35">
      <c r="A309" s="74" t="str">
        <f>PlanOverview!J69</f>
        <v/>
      </c>
      <c r="B309" s="100" t="str">
        <f>PlanOverview!K69</f>
        <v/>
      </c>
      <c r="C309" s="69" t="str">
        <f>IF(D309=0,"",MAX($C$291:C309)+1)</f>
        <v/>
      </c>
      <c r="D309" s="135"/>
      <c r="E309" s="120" t="str">
        <f>IF(F309=0,"",MAX($E$290:E308)+1)</f>
        <v/>
      </c>
      <c r="F309" s="121"/>
      <c r="G309" s="133" t="str">
        <f>IF(H309=0,"",MAX($G$290:G308)+1)</f>
        <v/>
      </c>
      <c r="H309" s="133"/>
      <c r="I309" s="123" t="str">
        <f>IF(J309=0,"",MAX($I$290:I308)+1)</f>
        <v/>
      </c>
      <c r="J309" s="123"/>
      <c r="K309" s="124" t="str">
        <f>IF(L309=0,"",MAX($K$290:K308)+1)</f>
        <v/>
      </c>
      <c r="L309" s="125"/>
    </row>
    <row r="310" spans="1:12" x14ac:dyDescent="0.35">
      <c r="A310" s="74" t="str">
        <f>PlanOverview!J70</f>
        <v/>
      </c>
      <c r="B310" s="100" t="str">
        <f>PlanOverview!K70</f>
        <v/>
      </c>
      <c r="C310" s="69" t="str">
        <f>IF(D310=0,"",MAX($C$291:C310)+1)</f>
        <v/>
      </c>
      <c r="D310" s="135"/>
      <c r="E310" s="120" t="str">
        <f>IF(F310=0,"",MAX($E$290:E309)+1)</f>
        <v/>
      </c>
      <c r="F310" s="121"/>
      <c r="G310" s="133" t="str">
        <f>IF(H310=0,"",MAX($G$290:G309)+1)</f>
        <v/>
      </c>
      <c r="H310" s="133"/>
      <c r="I310" s="123" t="str">
        <f>IF(J310=0,"",MAX($I$290:I309)+1)</f>
        <v/>
      </c>
      <c r="J310" s="123"/>
      <c r="K310" s="124" t="str">
        <f>IF(L310=0,"",MAX($K$290:K309)+1)</f>
        <v/>
      </c>
      <c r="L310" s="125"/>
    </row>
    <row r="311" spans="1:12" ht="15" thickBot="1" x14ac:dyDescent="0.4">
      <c r="A311" s="70" t="str">
        <f>PlanOverview!J71</f>
        <v/>
      </c>
      <c r="B311" s="71" t="str">
        <f>PlanOverview!K71</f>
        <v/>
      </c>
      <c r="C311" s="82" t="str">
        <f>IF(D311=0,"",MAX($C$291:C311)+1)</f>
        <v/>
      </c>
      <c r="D311" s="136"/>
      <c r="E311" s="127" t="str">
        <f>IF(F311=0,"",MAX($E$290:E310)+1)</f>
        <v/>
      </c>
      <c r="F311" s="128"/>
      <c r="G311" s="129" t="str">
        <f>IF(H311=0,"",MAX($G$290:G310)+1)</f>
        <v/>
      </c>
      <c r="H311" s="129"/>
      <c r="I311" s="130" t="str">
        <f>IF(J311=0,"",MAX($I$290:I310)+1)</f>
        <v/>
      </c>
      <c r="J311" s="130"/>
      <c r="K311" s="131" t="str">
        <f>IF(L311=0,"",MAX($K$290:K310)+1)</f>
        <v/>
      </c>
      <c r="L311" s="132"/>
    </row>
    <row r="312" spans="1:12" ht="15" thickTop="1" x14ac:dyDescent="0.35"/>
    <row r="313" spans="1:12" ht="15" thickBot="1" x14ac:dyDescent="0.4"/>
    <row r="314" spans="1:12" ht="16" thickTop="1" x14ac:dyDescent="0.35">
      <c r="A314" s="234" t="s">
        <v>244</v>
      </c>
      <c r="B314" s="251" t="str">
        <f>PlanOverview!B73</f>
        <v>MODULE 13 TITLE</v>
      </c>
      <c r="C314" s="86"/>
      <c r="D314" s="254" t="s">
        <v>24</v>
      </c>
      <c r="E314" s="255"/>
      <c r="F314" s="255"/>
      <c r="G314" s="255"/>
      <c r="H314" s="255"/>
      <c r="I314" s="255"/>
      <c r="J314" s="255"/>
      <c r="K314" s="255"/>
      <c r="L314" s="256"/>
    </row>
    <row r="315" spans="1:12" ht="15.5" x14ac:dyDescent="0.35">
      <c r="A315" s="235"/>
      <c r="B315" s="252"/>
      <c r="C315" s="95">
        <f>SUM(MAX(C317:C337),MAX(E317:E337),MAX(G317:G337),MAX(I317:I337),MAX(K317:K337))</f>
        <v>1</v>
      </c>
      <c r="D315" s="76" t="s">
        <v>26</v>
      </c>
      <c r="E315" s="90"/>
      <c r="F315" s="77" t="s">
        <v>27</v>
      </c>
      <c r="G315" s="78"/>
      <c r="H315" s="78" t="s">
        <v>28</v>
      </c>
      <c r="I315" s="79"/>
      <c r="J315" s="79" t="s">
        <v>29</v>
      </c>
      <c r="K315" s="92"/>
      <c r="L315" s="80" t="s">
        <v>30</v>
      </c>
    </row>
    <row r="316" spans="1:12" ht="16" thickBot="1" x14ac:dyDescent="0.4">
      <c r="A316" s="236"/>
      <c r="B316" s="253"/>
      <c r="C316" s="84"/>
      <c r="D316" s="94">
        <f>MAX(C317:C337)/$C315</f>
        <v>1</v>
      </c>
      <c r="E316" s="91"/>
      <c r="F316" s="96">
        <f>MAX(E317:E337)/$C315</f>
        <v>0</v>
      </c>
      <c r="G316" s="33"/>
      <c r="H316" s="97">
        <f>MAX(G317:G337)/$C315</f>
        <v>0</v>
      </c>
      <c r="I316" s="32"/>
      <c r="J316" s="98">
        <f>MAX(I317:I337)/$C315</f>
        <v>0</v>
      </c>
      <c r="K316" s="93"/>
      <c r="L316" s="99">
        <f>MAX(K317:K337)/$C315</f>
        <v>0</v>
      </c>
    </row>
    <row r="317" spans="1:12" ht="29" x14ac:dyDescent="0.35">
      <c r="A317" s="74" t="str">
        <f>PlanOverview!A74</f>
        <v>LO2-C-D-1</v>
      </c>
      <c r="B317" s="75" t="str">
        <f>PlanOverview!B74</f>
        <v>Identify and select test protocols on taste disturbances and use them to detect and classify taste deterioration and to monitor it</v>
      </c>
      <c r="C317" s="85">
        <f>IF(D317=0,"",MAX($C$316:C316)+1)</f>
        <v>1</v>
      </c>
      <c r="D317" s="110" t="s">
        <v>11</v>
      </c>
      <c r="E317" s="137" t="str">
        <f>IF(F317=0,"",MAX($E$316:E316)+1)</f>
        <v/>
      </c>
      <c r="F317" s="113"/>
      <c r="G317" s="114" t="str">
        <f>IF(H317=0,"",MAX($G$316:G316)+1)</f>
        <v/>
      </c>
      <c r="H317" s="114"/>
      <c r="I317" s="116" t="str">
        <f>IF(J317=0,"",MAX($I$316:I316)+1)</f>
        <v/>
      </c>
      <c r="J317" s="116"/>
      <c r="K317" s="117" t="str">
        <f>IF(L317=0,"",MAX($K$316:K316)+1)</f>
        <v/>
      </c>
      <c r="L317" s="118"/>
    </row>
    <row r="318" spans="1:12" ht="29" x14ac:dyDescent="0.35">
      <c r="A318" s="74" t="str">
        <f>PlanOverview!A75</f>
        <v>LO-E-1</v>
      </c>
      <c r="B318" s="100" t="str">
        <f>PlanOverview!B75</f>
        <v>Know the main techniques and tools to detect clients' meal satisfaction and be able to apply this feedback in daily practice, in collaboration with health professionals</v>
      </c>
      <c r="C318" s="69" t="str">
        <f>IF(D318=0,"",MAX($C$316:C317)+1)</f>
        <v/>
      </c>
      <c r="D318" s="135"/>
      <c r="E318" s="120" t="str">
        <f>IF(F318=0,"",MAX($E$316:E317)+1)</f>
        <v/>
      </c>
      <c r="F318" s="121"/>
      <c r="G318" s="133" t="str">
        <f>IF(H318=0,"",MAX($G$316:G317)+1)</f>
        <v/>
      </c>
      <c r="H318" s="133"/>
      <c r="I318" s="123" t="str">
        <f>IF(J318=0,"",MAX($I$316:I317)+1)</f>
        <v/>
      </c>
      <c r="J318" s="123"/>
      <c r="K318" s="124" t="str">
        <f>IF(L318=0,"",MAX($K$316:K317)+1)</f>
        <v/>
      </c>
      <c r="L318" s="125"/>
    </row>
    <row r="319" spans="1:12" ht="29" x14ac:dyDescent="0.35">
      <c r="A319" s="74" t="str">
        <f>PlanOverview!A76</f>
        <v>LO5-A-B-4</v>
      </c>
      <c r="B319" s="100" t="str">
        <f>PlanOverview!B76</f>
        <v>Promote health and safety within the working environment performing workplace evaluations for all stations in the kitchen and recording their results</v>
      </c>
      <c r="C319" s="69" t="str">
        <f>IF(D319=0,"",MAX($C$316:C318)+1)</f>
        <v/>
      </c>
      <c r="D319" s="135"/>
      <c r="E319" s="120" t="str">
        <f>IF(F319=0,"",MAX($E$316:E318)+1)</f>
        <v/>
      </c>
      <c r="F319" s="121"/>
      <c r="G319" s="133" t="str">
        <f>IF(H319=0,"",MAX($G$316:G318)+1)</f>
        <v/>
      </c>
      <c r="H319" s="133"/>
      <c r="I319" s="123" t="str">
        <f>IF(J319=0,"",MAX($I$316:I318)+1)</f>
        <v/>
      </c>
      <c r="J319" s="123"/>
      <c r="K319" s="124" t="str">
        <f>IF(L319=0,"",MAX($K$316:K318)+1)</f>
        <v/>
      </c>
      <c r="L319" s="125"/>
    </row>
    <row r="320" spans="1:12" ht="43.5" x14ac:dyDescent="0.35">
      <c r="A320" s="74" t="str">
        <f>PlanOverview!A77</f>
        <v>LO6-A-B-3</v>
      </c>
      <c r="B320" s="100" t="str">
        <f>PlanOverview!B77</f>
        <v>Prepare cold and hot dishes (or supervise their preparation) according to clients' requirements and the meal plan approved by healthcare professionals, taking into account food intolerances and allergies</v>
      </c>
      <c r="C320" s="69" t="str">
        <f>IF(D320=0,"",MAX($C$316:C319)+1)</f>
        <v/>
      </c>
      <c r="D320" s="135"/>
      <c r="E320" s="120" t="str">
        <f>IF(F320=0,"",MAX($E$316:E319)+1)</f>
        <v/>
      </c>
      <c r="F320" s="121"/>
      <c r="G320" s="133" t="str">
        <f>IF(H320=0,"",MAX($G$316:G319)+1)</f>
        <v/>
      </c>
      <c r="H320" s="133"/>
      <c r="I320" s="123" t="str">
        <f>IF(J320=0,"",MAX($I$316:I319)+1)</f>
        <v/>
      </c>
      <c r="J320" s="123"/>
      <c r="K320" s="124" t="str">
        <f>IF(L320=0,"",MAX($K$316:K319)+1)</f>
        <v/>
      </c>
      <c r="L320" s="125"/>
    </row>
    <row r="321" spans="1:12" ht="29" x14ac:dyDescent="0.35">
      <c r="A321" s="74" t="str">
        <f>PlanOverview!A78</f>
        <v>LO7-E-4</v>
      </c>
      <c r="B321" s="100" t="str">
        <f>PlanOverview!B78</f>
        <v>Know the main current digital tools dedicated to food (composition, ingredients, combination, properties, treatments, regional resources…)</v>
      </c>
      <c r="C321" s="69" t="str">
        <f>IF(D321=0,"",MAX($C$316:C320)+1)</f>
        <v/>
      </c>
      <c r="D321" s="135"/>
      <c r="E321" s="120" t="str">
        <f>IF(F321=0,"",MAX($E$316:E320)+1)</f>
        <v/>
      </c>
      <c r="F321" s="121"/>
      <c r="G321" s="133" t="str">
        <f>IF(H321=0,"",MAX($G$316:G320)+1)</f>
        <v/>
      </c>
      <c r="H321" s="133"/>
      <c r="I321" s="123" t="str">
        <f>IF(J321=0,"",MAX($I$316:I320)+1)</f>
        <v/>
      </c>
      <c r="J321" s="123"/>
      <c r="K321" s="124" t="str">
        <f>IF(L321=0,"",MAX($K$316:K320)+1)</f>
        <v/>
      </c>
      <c r="L321" s="125"/>
    </row>
    <row r="322" spans="1:12" x14ac:dyDescent="0.35">
      <c r="A322" s="74" t="str">
        <f>PlanOverview!A79</f>
        <v/>
      </c>
      <c r="B322" s="100" t="str">
        <f>PlanOverview!B79</f>
        <v/>
      </c>
      <c r="C322" s="69" t="str">
        <f>IF(D322=0,"",MAX($C$316:C321)+1)</f>
        <v/>
      </c>
      <c r="D322" s="135"/>
      <c r="E322" s="120" t="str">
        <f>IF(F322=0,"",MAX($E$316:E321)+1)</f>
        <v/>
      </c>
      <c r="F322" s="121"/>
      <c r="G322" s="133" t="str">
        <f>IF(H322=0,"",MAX($G$316:G321)+1)</f>
        <v/>
      </c>
      <c r="H322" s="133"/>
      <c r="I322" s="123" t="str">
        <f>IF(J322=0,"",MAX($I$316:I321)+1)</f>
        <v/>
      </c>
      <c r="J322" s="123"/>
      <c r="K322" s="124" t="str">
        <f>IF(L322=0,"",MAX($K$316:K321)+1)</f>
        <v/>
      </c>
      <c r="L322" s="125"/>
    </row>
    <row r="323" spans="1:12" x14ac:dyDescent="0.35">
      <c r="A323" s="74" t="str">
        <f>PlanOverview!A80</f>
        <v/>
      </c>
      <c r="B323" s="100" t="str">
        <f>PlanOverview!B80</f>
        <v/>
      </c>
      <c r="C323" s="69" t="str">
        <f>IF(D323=0,"",MAX($C$316:C322)+1)</f>
        <v/>
      </c>
      <c r="D323" s="135"/>
      <c r="E323" s="120" t="str">
        <f>IF(F323=0,"",MAX($E$316:E322)+1)</f>
        <v/>
      </c>
      <c r="F323" s="121"/>
      <c r="G323" s="133" t="str">
        <f>IF(H323=0,"",MAX($G$316:G322)+1)</f>
        <v/>
      </c>
      <c r="H323" s="133"/>
      <c r="I323" s="123" t="str">
        <f>IF(J323=0,"",MAX($I$316:I322)+1)</f>
        <v/>
      </c>
      <c r="J323" s="123"/>
      <c r="K323" s="124" t="str">
        <f>IF(L323=0,"",MAX($K$316:K322)+1)</f>
        <v/>
      </c>
      <c r="L323" s="125"/>
    </row>
    <row r="324" spans="1:12" x14ac:dyDescent="0.35">
      <c r="A324" s="74" t="str">
        <f>PlanOverview!A81</f>
        <v/>
      </c>
      <c r="B324" s="100" t="str">
        <f>PlanOverview!B81</f>
        <v/>
      </c>
      <c r="C324" s="69" t="str">
        <f>IF(D324=0,"",MAX($C$316:C323)+1)</f>
        <v/>
      </c>
      <c r="D324" s="135"/>
      <c r="E324" s="120" t="str">
        <f>IF(F324=0,"",MAX($E$316:E323)+1)</f>
        <v/>
      </c>
      <c r="F324" s="121"/>
      <c r="G324" s="133" t="str">
        <f>IF(H324=0,"",MAX($G$316:G323)+1)</f>
        <v/>
      </c>
      <c r="H324" s="133"/>
      <c r="I324" s="123" t="str">
        <f>IF(J324=0,"",MAX($I$316:I323)+1)</f>
        <v/>
      </c>
      <c r="J324" s="123"/>
      <c r="K324" s="124" t="str">
        <f>IF(L324=0,"",MAX($K$316:K323)+1)</f>
        <v/>
      </c>
      <c r="L324" s="125"/>
    </row>
    <row r="325" spans="1:12" x14ac:dyDescent="0.35">
      <c r="A325" s="74" t="str">
        <f>PlanOverview!A82</f>
        <v/>
      </c>
      <c r="B325" s="100" t="str">
        <f>PlanOverview!B82</f>
        <v/>
      </c>
      <c r="C325" s="69" t="str">
        <f>IF(D325=0,"",MAX($C$316:C324)+1)</f>
        <v/>
      </c>
      <c r="D325" s="135"/>
      <c r="E325" s="120" t="str">
        <f>IF(F325=0,"",MAX($E$316:E324)+1)</f>
        <v/>
      </c>
      <c r="F325" s="121"/>
      <c r="G325" s="133" t="str">
        <f>IF(H325=0,"",MAX($G$316:G324)+1)</f>
        <v/>
      </c>
      <c r="H325" s="133"/>
      <c r="I325" s="123" t="str">
        <f>IF(J325=0,"",MAX($I$316:I324)+1)</f>
        <v/>
      </c>
      <c r="J325" s="123"/>
      <c r="K325" s="124" t="str">
        <f>IF(L325=0,"",MAX($K$316:K324)+1)</f>
        <v/>
      </c>
      <c r="L325" s="125"/>
    </row>
    <row r="326" spans="1:12" x14ac:dyDescent="0.35">
      <c r="A326" s="74" t="str">
        <f>PlanOverview!A83</f>
        <v/>
      </c>
      <c r="B326" s="100" t="str">
        <f>PlanOverview!B83</f>
        <v/>
      </c>
      <c r="C326" s="69" t="str">
        <f>IF(D326=0,"",MAX($C$316:C325)+1)</f>
        <v/>
      </c>
      <c r="D326" s="135"/>
      <c r="E326" s="120" t="str">
        <f>IF(F326=0,"",MAX($E$316:E325)+1)</f>
        <v/>
      </c>
      <c r="F326" s="121"/>
      <c r="G326" s="133" t="str">
        <f>IF(H326=0,"",MAX($G$316:G325)+1)</f>
        <v/>
      </c>
      <c r="H326" s="133"/>
      <c r="I326" s="123" t="str">
        <f>IF(J326=0,"",MAX($I$316:I325)+1)</f>
        <v/>
      </c>
      <c r="J326" s="123"/>
      <c r="K326" s="124" t="str">
        <f>IF(L326=0,"",MAX($K$316:K325)+1)</f>
        <v/>
      </c>
      <c r="L326" s="125"/>
    </row>
    <row r="327" spans="1:12" x14ac:dyDescent="0.35">
      <c r="A327" s="74" t="str">
        <f>PlanOverview!A84</f>
        <v/>
      </c>
      <c r="B327" s="100" t="str">
        <f>PlanOverview!B84</f>
        <v/>
      </c>
      <c r="C327" s="69" t="str">
        <f>IF(D327=0,"",MAX($C$316:C326)+1)</f>
        <v/>
      </c>
      <c r="D327" s="135"/>
      <c r="E327" s="120" t="str">
        <f>IF(F327=0,"",MAX($E$316:E326)+1)</f>
        <v/>
      </c>
      <c r="F327" s="121"/>
      <c r="G327" s="133" t="str">
        <f>IF(H327=0,"",MAX($G$316:G326)+1)</f>
        <v/>
      </c>
      <c r="H327" s="133"/>
      <c r="I327" s="123" t="str">
        <f>IF(J327=0,"",MAX($I$316:I326)+1)</f>
        <v/>
      </c>
      <c r="J327" s="123"/>
      <c r="K327" s="124" t="str">
        <f>IF(L327=0,"",MAX($K$316:K326)+1)</f>
        <v/>
      </c>
      <c r="L327" s="125"/>
    </row>
    <row r="328" spans="1:12" x14ac:dyDescent="0.35">
      <c r="A328" s="74" t="str">
        <f>PlanOverview!A85</f>
        <v/>
      </c>
      <c r="B328" s="100" t="str">
        <f>PlanOverview!B85</f>
        <v/>
      </c>
      <c r="C328" s="69" t="str">
        <f>IF(D328=0,"",MAX($C$316:C327)+1)</f>
        <v/>
      </c>
      <c r="D328" s="135"/>
      <c r="E328" s="120" t="str">
        <f>IF(F328=0,"",MAX($E$316:E327)+1)</f>
        <v/>
      </c>
      <c r="F328" s="121"/>
      <c r="G328" s="133" t="str">
        <f>IF(H328=0,"",MAX($G$316:G327)+1)</f>
        <v/>
      </c>
      <c r="H328" s="133"/>
      <c r="I328" s="123" t="str">
        <f>IF(J328=0,"",MAX($I$316:I327)+1)</f>
        <v/>
      </c>
      <c r="J328" s="123"/>
      <c r="K328" s="124" t="str">
        <f>IF(L328=0,"",MAX($K$316:K327)+1)</f>
        <v/>
      </c>
      <c r="L328" s="125"/>
    </row>
    <row r="329" spans="1:12" x14ac:dyDescent="0.35">
      <c r="A329" s="74" t="str">
        <f>PlanOverview!A86</f>
        <v/>
      </c>
      <c r="B329" s="100" t="str">
        <f>PlanOverview!B86</f>
        <v/>
      </c>
      <c r="C329" s="69" t="str">
        <f>IF(D329=0,"",MAX($C$316:C328)+1)</f>
        <v/>
      </c>
      <c r="D329" s="135"/>
      <c r="E329" s="120" t="str">
        <f>IF(F329=0,"",MAX($E$316:E328)+1)</f>
        <v/>
      </c>
      <c r="F329" s="121"/>
      <c r="G329" s="133" t="str">
        <f>IF(H329=0,"",MAX($G$316:G328)+1)</f>
        <v/>
      </c>
      <c r="H329" s="133"/>
      <c r="I329" s="123" t="str">
        <f>IF(J329=0,"",MAX($I$316:I328)+1)</f>
        <v/>
      </c>
      <c r="J329" s="123"/>
      <c r="K329" s="124" t="str">
        <f>IF(L329=0,"",MAX($K$316:K328)+1)</f>
        <v/>
      </c>
      <c r="L329" s="125"/>
    </row>
    <row r="330" spans="1:12" x14ac:dyDescent="0.35">
      <c r="A330" s="74" t="str">
        <f>PlanOverview!A87</f>
        <v/>
      </c>
      <c r="B330" s="100" t="str">
        <f>PlanOverview!B87</f>
        <v/>
      </c>
      <c r="C330" s="69" t="str">
        <f>IF(D330=0,"",MAX($C$316:C329)+1)</f>
        <v/>
      </c>
      <c r="D330" s="135"/>
      <c r="E330" s="120" t="str">
        <f>IF(F330=0,"",MAX($E$316:E329)+1)</f>
        <v/>
      </c>
      <c r="F330" s="121"/>
      <c r="G330" s="133" t="str">
        <f>IF(H330=0,"",MAX($G$316:G329)+1)</f>
        <v/>
      </c>
      <c r="H330" s="133"/>
      <c r="I330" s="123" t="str">
        <f>IF(J330=0,"",MAX($I$316:I329)+1)</f>
        <v/>
      </c>
      <c r="J330" s="123"/>
      <c r="K330" s="124" t="str">
        <f>IF(L330=0,"",MAX($K$316:K329)+1)</f>
        <v/>
      </c>
      <c r="L330" s="125"/>
    </row>
    <row r="331" spans="1:12" x14ac:dyDescent="0.35">
      <c r="A331" s="74" t="str">
        <f>PlanOverview!A88</f>
        <v/>
      </c>
      <c r="B331" s="100" t="str">
        <f>PlanOverview!B88</f>
        <v/>
      </c>
      <c r="C331" s="69" t="str">
        <f>IF(D331=0,"",MAX($C$316:C330)+1)</f>
        <v/>
      </c>
      <c r="D331" s="135"/>
      <c r="E331" s="120" t="str">
        <f>IF(F331=0,"",MAX($E$316:E330)+1)</f>
        <v/>
      </c>
      <c r="F331" s="121"/>
      <c r="G331" s="133" t="str">
        <f>IF(H331=0,"",MAX($G$316:G330)+1)</f>
        <v/>
      </c>
      <c r="H331" s="133"/>
      <c r="I331" s="123" t="str">
        <f>IF(J331=0,"",MAX($I$316:I330)+1)</f>
        <v/>
      </c>
      <c r="J331" s="123"/>
      <c r="K331" s="124" t="str">
        <f>IF(L331=0,"",MAX($K$316:K330)+1)</f>
        <v/>
      </c>
      <c r="L331" s="125"/>
    </row>
    <row r="332" spans="1:12" x14ac:dyDescent="0.35">
      <c r="A332" s="74" t="str">
        <f>PlanOverview!A89</f>
        <v/>
      </c>
      <c r="B332" s="100" t="str">
        <f>PlanOverview!B89</f>
        <v/>
      </c>
      <c r="C332" s="69" t="str">
        <f>IF(D332=0,"",MAX($C$316:C331)+1)</f>
        <v/>
      </c>
      <c r="D332" s="135"/>
      <c r="E332" s="120" t="str">
        <f>IF(F332=0,"",MAX($E$316:E331)+1)</f>
        <v/>
      </c>
      <c r="F332" s="121"/>
      <c r="G332" s="133" t="str">
        <f>IF(H332=0,"",MAX($G$316:G331)+1)</f>
        <v/>
      </c>
      <c r="H332" s="133"/>
      <c r="I332" s="123" t="str">
        <f>IF(J332=0,"",MAX($I$316:I331)+1)</f>
        <v/>
      </c>
      <c r="J332" s="123"/>
      <c r="K332" s="124" t="str">
        <f>IF(L332=0,"",MAX($K$316:K331)+1)</f>
        <v/>
      </c>
      <c r="L332" s="125"/>
    </row>
    <row r="333" spans="1:12" x14ac:dyDescent="0.35">
      <c r="A333" s="74" t="str">
        <f>PlanOverview!A90</f>
        <v/>
      </c>
      <c r="B333" s="100" t="str">
        <f>PlanOverview!B90</f>
        <v/>
      </c>
      <c r="C333" s="69" t="str">
        <f>IF(D333=0,"",MAX($C$316:C332)+1)</f>
        <v/>
      </c>
      <c r="D333" s="135"/>
      <c r="E333" s="120" t="str">
        <f>IF(F333=0,"",MAX($E$316:E332)+1)</f>
        <v/>
      </c>
      <c r="F333" s="121"/>
      <c r="G333" s="133" t="str">
        <f>IF(H333=0,"",MAX($G$316:G332)+1)</f>
        <v/>
      </c>
      <c r="H333" s="133"/>
      <c r="I333" s="123" t="str">
        <f>IF(J333=0,"",MAX($I$316:I332)+1)</f>
        <v/>
      </c>
      <c r="J333" s="123"/>
      <c r="K333" s="124" t="str">
        <f>IF(L333=0,"",MAX($K$316:K332)+1)</f>
        <v/>
      </c>
      <c r="L333" s="125"/>
    </row>
    <row r="334" spans="1:12" x14ac:dyDescent="0.35">
      <c r="A334" s="74" t="str">
        <f>PlanOverview!A91</f>
        <v/>
      </c>
      <c r="B334" s="100" t="str">
        <f>PlanOverview!B91</f>
        <v/>
      </c>
      <c r="C334" s="69" t="str">
        <f>IF(D334=0,"",MAX($C$316:C333)+1)</f>
        <v/>
      </c>
      <c r="D334" s="135"/>
      <c r="E334" s="120" t="str">
        <f>IF(F334=0,"",MAX($E$316:E333)+1)</f>
        <v/>
      </c>
      <c r="F334" s="121"/>
      <c r="G334" s="133" t="str">
        <f>IF(H334=0,"",MAX($G$316:G333)+1)</f>
        <v/>
      </c>
      <c r="H334" s="133"/>
      <c r="I334" s="123" t="str">
        <f>IF(J334=0,"",MAX($I$316:I333)+1)</f>
        <v/>
      </c>
      <c r="J334" s="123"/>
      <c r="K334" s="124" t="str">
        <f>IF(L334=0,"",MAX($K$316:K333)+1)</f>
        <v/>
      </c>
      <c r="L334" s="125"/>
    </row>
    <row r="335" spans="1:12" x14ac:dyDescent="0.35">
      <c r="A335" s="74" t="str">
        <f>PlanOverview!A92</f>
        <v/>
      </c>
      <c r="B335" s="100" t="str">
        <f>PlanOverview!B92</f>
        <v/>
      </c>
      <c r="C335" s="69" t="str">
        <f>IF(D335=0,"",MAX($C$316:C334)+1)</f>
        <v/>
      </c>
      <c r="D335" s="135"/>
      <c r="E335" s="120" t="str">
        <f>IF(F335=0,"",MAX($E$316:E334)+1)</f>
        <v/>
      </c>
      <c r="F335" s="121"/>
      <c r="G335" s="133" t="str">
        <f>IF(H335=0,"",MAX($G$316:G334)+1)</f>
        <v/>
      </c>
      <c r="H335" s="133"/>
      <c r="I335" s="123" t="str">
        <f>IF(J335=0,"",MAX($I$316:I334)+1)</f>
        <v/>
      </c>
      <c r="J335" s="123"/>
      <c r="K335" s="124" t="str">
        <f>IF(L335=0,"",MAX($K$316:K334)+1)</f>
        <v/>
      </c>
      <c r="L335" s="125"/>
    </row>
    <row r="336" spans="1:12" x14ac:dyDescent="0.35">
      <c r="A336" s="74" t="str">
        <f>PlanOverview!A93</f>
        <v/>
      </c>
      <c r="B336" s="100" t="str">
        <f>PlanOverview!B93</f>
        <v/>
      </c>
      <c r="C336" s="69" t="str">
        <f>IF(D336=0,"",MAX($C$316:C335)+1)</f>
        <v/>
      </c>
      <c r="D336" s="135"/>
      <c r="E336" s="120" t="str">
        <f>IF(F336=0,"",MAX($E$316:E335)+1)</f>
        <v/>
      </c>
      <c r="F336" s="121"/>
      <c r="G336" s="133" t="str">
        <f>IF(H336=0,"",MAX($G$316:G335)+1)</f>
        <v/>
      </c>
      <c r="H336" s="133"/>
      <c r="I336" s="123" t="str">
        <f>IF(J336=0,"",MAX($I$316:I335)+1)</f>
        <v/>
      </c>
      <c r="J336" s="123"/>
      <c r="K336" s="124" t="str">
        <f>IF(L336=0,"",MAX($K$316:K335)+1)</f>
        <v/>
      </c>
      <c r="L336" s="125"/>
    </row>
    <row r="337" spans="1:12" ht="15" thickBot="1" x14ac:dyDescent="0.4">
      <c r="A337" s="70" t="str">
        <f>PlanOverview!A94</f>
        <v/>
      </c>
      <c r="B337" s="71" t="str">
        <f>PlanOverview!B94</f>
        <v/>
      </c>
      <c r="C337" s="82" t="str">
        <f>IF(D337=0,"",MAX($C$316:C336)+1)</f>
        <v/>
      </c>
      <c r="D337" s="136"/>
      <c r="E337" s="127" t="str">
        <f>IF(F337=0,"",MAX($E$316:E336)+1)</f>
        <v/>
      </c>
      <c r="F337" s="128"/>
      <c r="G337" s="129" t="str">
        <f>IF(H337=0,"",MAX($G$316:G336)+1)</f>
        <v/>
      </c>
      <c r="H337" s="129"/>
      <c r="I337" s="130" t="str">
        <f>IF(J337=0,"",MAX($I$316:I336)+1)</f>
        <v/>
      </c>
      <c r="J337" s="130"/>
      <c r="K337" s="131" t="str">
        <f>IF(L337=0,"",MAX($K$316:K336)+1)</f>
        <v/>
      </c>
      <c r="L337" s="132"/>
    </row>
    <row r="338" spans="1:12" ht="15" thickTop="1" x14ac:dyDescent="0.35"/>
    <row r="339" spans="1:12" ht="15" thickBot="1" x14ac:dyDescent="0.4"/>
    <row r="340" spans="1:12" ht="16" thickTop="1" x14ac:dyDescent="0.35">
      <c r="A340" s="234" t="s">
        <v>245</v>
      </c>
      <c r="B340" s="251" t="str">
        <f>PlanOverview!E73</f>
        <v>MODULE 14 TITLE</v>
      </c>
      <c r="C340" s="86"/>
      <c r="D340" s="254" t="s">
        <v>24</v>
      </c>
      <c r="E340" s="255"/>
      <c r="F340" s="255"/>
      <c r="G340" s="255"/>
      <c r="H340" s="255"/>
      <c r="I340" s="255"/>
      <c r="J340" s="255"/>
      <c r="K340" s="255"/>
      <c r="L340" s="256"/>
    </row>
    <row r="341" spans="1:12" ht="15.5" x14ac:dyDescent="0.35">
      <c r="A341" s="235"/>
      <c r="B341" s="252"/>
      <c r="C341" s="95">
        <f>SUM(MAX(C343:C363),MAX(E343:E363),MAX(G343:G363),MAX(I343:I363),MAX(K343:K363))</f>
        <v>2</v>
      </c>
      <c r="D341" s="76" t="s">
        <v>26</v>
      </c>
      <c r="E341" s="90"/>
      <c r="F341" s="77" t="s">
        <v>27</v>
      </c>
      <c r="G341" s="78"/>
      <c r="H341" s="78" t="s">
        <v>28</v>
      </c>
      <c r="I341" s="79"/>
      <c r="J341" s="79" t="s">
        <v>29</v>
      </c>
      <c r="K341" s="92"/>
      <c r="L341" s="80" t="s">
        <v>30</v>
      </c>
    </row>
    <row r="342" spans="1:12" ht="16" thickBot="1" x14ac:dyDescent="0.4">
      <c r="A342" s="236"/>
      <c r="B342" s="253"/>
      <c r="C342" s="84"/>
      <c r="D342" s="94">
        <f>MAX(C343:C363)/$C341</f>
        <v>0.5</v>
      </c>
      <c r="E342" s="91"/>
      <c r="F342" s="96">
        <f>MAX(E343:E363)/$C341</f>
        <v>0.5</v>
      </c>
      <c r="G342" s="33"/>
      <c r="H342" s="97">
        <f>MAX(G343:G363)/$C341</f>
        <v>0</v>
      </c>
      <c r="I342" s="32"/>
      <c r="J342" s="98">
        <f>MAX(I343:I363)/$C341</f>
        <v>0</v>
      </c>
      <c r="K342" s="93"/>
      <c r="L342" s="99">
        <f>MAX(K343:K363)/$C341</f>
        <v>0</v>
      </c>
    </row>
    <row r="343" spans="1:12" ht="29" x14ac:dyDescent="0.35">
      <c r="A343" s="74" t="str">
        <f>PlanOverview!D74</f>
        <v>LO2-C-D-2</v>
      </c>
      <c r="B343" s="75" t="str">
        <f>PlanOverview!E74</f>
        <v>Create solutions for the results of assessment from a CGE perspective and within the context of a comprehensive and holistic food care appproach</v>
      </c>
      <c r="C343" s="85">
        <f>IF(D343=0,"",MAX($C$342:C342)+1)</f>
        <v>1</v>
      </c>
      <c r="D343" s="110" t="s">
        <v>11</v>
      </c>
      <c r="E343" s="137" t="str">
        <f>IF(F343=0,"",MAX($E$342:E342)+1)</f>
        <v/>
      </c>
      <c r="F343" s="113"/>
      <c r="G343" s="114" t="str">
        <f>IF(H343=0,"",MAX($G$342:G342)+1)</f>
        <v/>
      </c>
      <c r="H343" s="114"/>
      <c r="I343" s="116" t="str">
        <f>IF(J343=0,"",MAX($I$342:I342)+1)</f>
        <v/>
      </c>
      <c r="J343" s="116"/>
      <c r="K343" s="117" t="str">
        <f>IF(L343=0,"",MAX($K$342:K342)+1)</f>
        <v/>
      </c>
      <c r="L343" s="118"/>
    </row>
    <row r="344" spans="1:12" ht="43.5" x14ac:dyDescent="0.35">
      <c r="A344" s="74" t="str">
        <f>PlanOverview!D75</f>
        <v>LO2-C-D-4</v>
      </c>
      <c r="B344" s="100" t="str">
        <f>PlanOverview!E75</f>
        <v>Know the main ICT tools for recording and monitoring assessment results, as well as interventions, be able to select the proper ones and be able to use them, complying with legal ICT structure, addressing all data privacy and applicable confidentiality guidelines</v>
      </c>
      <c r="C344" s="69" t="str">
        <f>IF(D344=0,"",MAX($C$342:C343)+1)</f>
        <v/>
      </c>
      <c r="D344" s="135"/>
      <c r="E344" s="120">
        <f>IF(F344=0,"",MAX($E$342:E343)+1)</f>
        <v>1</v>
      </c>
      <c r="F344" s="121" t="s">
        <v>11</v>
      </c>
      <c r="G344" s="133" t="str">
        <f>IF(H344=0,"",MAX($G$342:G343)+1)</f>
        <v/>
      </c>
      <c r="H344" s="133"/>
      <c r="I344" s="123" t="str">
        <f>IF(J344=0,"",MAX($I$342:I343)+1)</f>
        <v/>
      </c>
      <c r="J344" s="123"/>
      <c r="K344" s="124" t="str">
        <f>IF(L344=0,"",MAX($K$342:K343)+1)</f>
        <v/>
      </c>
      <c r="L344" s="125"/>
    </row>
    <row r="345" spans="1:12" ht="29" x14ac:dyDescent="0.35">
      <c r="A345" s="74" t="str">
        <f>PlanOverview!D76</f>
        <v>LO5-C-1</v>
      </c>
      <c r="B345" s="100" t="str">
        <f>PlanOverview!E76</f>
        <v>Plan and execute food tasting for healthcare professionals to test and review menus and new dishes</v>
      </c>
      <c r="C345" s="69" t="str">
        <f>IF(D345=0,"",MAX($C$342:C344)+1)</f>
        <v/>
      </c>
      <c r="D345" s="135"/>
      <c r="E345" s="120" t="str">
        <f>IF(F345=0,"",MAX($E$342:E344)+1)</f>
        <v/>
      </c>
      <c r="F345" s="121"/>
      <c r="G345" s="133" t="str">
        <f>IF(H345=0,"",MAX($G$342:G344)+1)</f>
        <v/>
      </c>
      <c r="H345" s="133"/>
      <c r="I345" s="123" t="str">
        <f>IF(J345=0,"",MAX($I$342:I344)+1)</f>
        <v/>
      </c>
      <c r="J345" s="123"/>
      <c r="K345" s="124" t="str">
        <f>IF(L345=0,"",MAX($K$342:K344)+1)</f>
        <v/>
      </c>
      <c r="L345" s="125"/>
    </row>
    <row r="346" spans="1:12" ht="43.5" x14ac:dyDescent="0.35">
      <c r="A346" s="74" t="str">
        <f>PlanOverview!D77</f>
        <v>LO6-A-B-2</v>
      </c>
      <c r="B346" s="100" t="str">
        <f>PlanOverview!E77</f>
        <v>Use or supervise the use of established, innovative and complex preparation methods, also combining and applying various cooking methods simultaneously and developing creative solutions</v>
      </c>
      <c r="C346" s="69" t="str">
        <f>IF(D346=0,"",MAX($C$342:C345)+1)</f>
        <v/>
      </c>
      <c r="D346" s="135"/>
      <c r="E346" s="120" t="str">
        <f>IF(F346=0,"",MAX($E$342:E345)+1)</f>
        <v/>
      </c>
      <c r="F346" s="121"/>
      <c r="G346" s="133" t="str">
        <f>IF(H346=0,"",MAX($G$342:G345)+1)</f>
        <v/>
      </c>
      <c r="H346" s="133"/>
      <c r="I346" s="123" t="str">
        <f>IF(J346=0,"",MAX($I$342:I345)+1)</f>
        <v/>
      </c>
      <c r="J346" s="123"/>
      <c r="K346" s="124" t="str">
        <f>IF(L346=0,"",MAX($K$342:K345)+1)</f>
        <v/>
      </c>
      <c r="L346" s="125"/>
    </row>
    <row r="347" spans="1:12" x14ac:dyDescent="0.35">
      <c r="A347" s="74" t="str">
        <f>PlanOverview!D78</f>
        <v/>
      </c>
      <c r="B347" s="100" t="str">
        <f>PlanOverview!E78</f>
        <v/>
      </c>
      <c r="C347" s="69" t="str">
        <f>IF(D347=0,"",MAX($C$342:C346)+1)</f>
        <v/>
      </c>
      <c r="D347" s="135"/>
      <c r="E347" s="120" t="str">
        <f>IF(F347=0,"",MAX($E$342:E346)+1)</f>
        <v/>
      </c>
      <c r="F347" s="121"/>
      <c r="G347" s="133" t="str">
        <f>IF(H347=0,"",MAX($G$342:G346)+1)</f>
        <v/>
      </c>
      <c r="H347" s="133"/>
      <c r="I347" s="123" t="str">
        <f>IF(J347=0,"",MAX($I$342:I346)+1)</f>
        <v/>
      </c>
      <c r="J347" s="123"/>
      <c r="K347" s="124" t="str">
        <f>IF(L347=0,"",MAX($K$342:K346)+1)</f>
        <v/>
      </c>
      <c r="L347" s="125"/>
    </row>
    <row r="348" spans="1:12" x14ac:dyDescent="0.35">
      <c r="A348" s="74" t="str">
        <f>PlanOverview!D79</f>
        <v/>
      </c>
      <c r="B348" s="100" t="str">
        <f>PlanOverview!E79</f>
        <v/>
      </c>
      <c r="C348" s="69" t="str">
        <f>IF(D348=0,"",MAX($C$342:C347)+1)</f>
        <v/>
      </c>
      <c r="D348" s="135"/>
      <c r="E348" s="120" t="str">
        <f>IF(F348=0,"",MAX($E$342:E347)+1)</f>
        <v/>
      </c>
      <c r="F348" s="121"/>
      <c r="G348" s="133" t="str">
        <f>IF(H348=0,"",MAX($G$342:G347)+1)</f>
        <v/>
      </c>
      <c r="H348" s="133"/>
      <c r="I348" s="123" t="str">
        <f>IF(J348=0,"",MAX($I$342:I347)+1)</f>
        <v/>
      </c>
      <c r="J348" s="123"/>
      <c r="K348" s="124" t="str">
        <f>IF(L348=0,"",MAX($K$342:K347)+1)</f>
        <v/>
      </c>
      <c r="L348" s="125"/>
    </row>
    <row r="349" spans="1:12" x14ac:dyDescent="0.35">
      <c r="A349" s="74" t="str">
        <f>PlanOverview!D80</f>
        <v/>
      </c>
      <c r="B349" s="100" t="str">
        <f>PlanOverview!E80</f>
        <v/>
      </c>
      <c r="C349" s="69" t="str">
        <f>IF(D349=0,"",MAX($C$342:C348)+1)</f>
        <v/>
      </c>
      <c r="D349" s="135"/>
      <c r="E349" s="120" t="str">
        <f>IF(F349=0,"",MAX($E$342:E348)+1)</f>
        <v/>
      </c>
      <c r="F349" s="121"/>
      <c r="G349" s="133" t="str">
        <f>IF(H349=0,"",MAX($G$342:G348)+1)</f>
        <v/>
      </c>
      <c r="H349" s="133"/>
      <c r="I349" s="123" t="str">
        <f>IF(J349=0,"",MAX($I$342:I348)+1)</f>
        <v/>
      </c>
      <c r="J349" s="123"/>
      <c r="K349" s="124" t="str">
        <f>IF(L349=0,"",MAX($K$342:K348)+1)</f>
        <v/>
      </c>
      <c r="L349" s="125"/>
    </row>
    <row r="350" spans="1:12" x14ac:dyDescent="0.35">
      <c r="A350" s="74" t="str">
        <f>PlanOverview!D81</f>
        <v/>
      </c>
      <c r="B350" s="100" t="str">
        <f>PlanOverview!E81</f>
        <v/>
      </c>
      <c r="C350" s="69" t="str">
        <f>IF(D350=0,"",MAX($C$342:C349)+1)</f>
        <v/>
      </c>
      <c r="D350" s="135"/>
      <c r="E350" s="120" t="str">
        <f>IF(F350=0,"",MAX($E$342:E349)+1)</f>
        <v/>
      </c>
      <c r="F350" s="121"/>
      <c r="G350" s="133" t="str">
        <f>IF(H350=0,"",MAX($G$342:G349)+1)</f>
        <v/>
      </c>
      <c r="H350" s="133"/>
      <c r="I350" s="123" t="str">
        <f>IF(J350=0,"",MAX($I$342:I349)+1)</f>
        <v/>
      </c>
      <c r="J350" s="123"/>
      <c r="K350" s="124" t="str">
        <f>IF(L350=0,"",MAX($K$342:K349)+1)</f>
        <v/>
      </c>
      <c r="L350" s="125"/>
    </row>
    <row r="351" spans="1:12" x14ac:dyDescent="0.35">
      <c r="A351" s="74" t="str">
        <f>PlanOverview!D82</f>
        <v/>
      </c>
      <c r="B351" s="100" t="str">
        <f>PlanOverview!E82</f>
        <v/>
      </c>
      <c r="C351" s="69" t="str">
        <f>IF(D351=0,"",MAX($C$342:C350)+1)</f>
        <v/>
      </c>
      <c r="D351" s="135"/>
      <c r="E351" s="120" t="str">
        <f>IF(F351=0,"",MAX($E$342:E350)+1)</f>
        <v/>
      </c>
      <c r="F351" s="121"/>
      <c r="G351" s="133" t="str">
        <f>IF(H351=0,"",MAX($G$342:G350)+1)</f>
        <v/>
      </c>
      <c r="H351" s="133"/>
      <c r="I351" s="123" t="str">
        <f>IF(J351=0,"",MAX($I$342:I350)+1)</f>
        <v/>
      </c>
      <c r="J351" s="123"/>
      <c r="K351" s="124" t="str">
        <f>IF(L351=0,"",MAX($K$342:K350)+1)</f>
        <v/>
      </c>
      <c r="L351" s="125"/>
    </row>
    <row r="352" spans="1:12" x14ac:dyDescent="0.35">
      <c r="A352" s="74" t="str">
        <f>PlanOverview!D83</f>
        <v/>
      </c>
      <c r="B352" s="100" t="str">
        <f>PlanOverview!E83</f>
        <v/>
      </c>
      <c r="C352" s="69" t="str">
        <f>IF(D352=0,"",MAX($C$342:C351)+1)</f>
        <v/>
      </c>
      <c r="D352" s="135"/>
      <c r="E352" s="120" t="str">
        <f>IF(F352=0,"",MAX($E$342:E351)+1)</f>
        <v/>
      </c>
      <c r="F352" s="121"/>
      <c r="G352" s="133" t="str">
        <f>IF(H352=0,"",MAX($G$342:G351)+1)</f>
        <v/>
      </c>
      <c r="H352" s="133"/>
      <c r="I352" s="123" t="str">
        <f>IF(J352=0,"",MAX($I$342:I351)+1)</f>
        <v/>
      </c>
      <c r="J352" s="123"/>
      <c r="K352" s="124" t="str">
        <f>IF(L352=0,"",MAX($K$342:K351)+1)</f>
        <v/>
      </c>
      <c r="L352" s="125"/>
    </row>
    <row r="353" spans="1:12" x14ac:dyDescent="0.35">
      <c r="A353" s="74" t="str">
        <f>PlanOverview!D84</f>
        <v/>
      </c>
      <c r="B353" s="100" t="str">
        <f>PlanOverview!E84</f>
        <v/>
      </c>
      <c r="C353" s="69" t="str">
        <f>IF(D353=0,"",MAX($C$342:C352)+1)</f>
        <v/>
      </c>
      <c r="D353" s="135"/>
      <c r="E353" s="120" t="str">
        <f>IF(F353=0,"",MAX($E$342:E352)+1)</f>
        <v/>
      </c>
      <c r="F353" s="121"/>
      <c r="G353" s="133" t="str">
        <f>IF(H353=0,"",MAX($G$342:G352)+1)</f>
        <v/>
      </c>
      <c r="H353" s="133"/>
      <c r="I353" s="123" t="str">
        <f>IF(J353=0,"",MAX($I$342:I352)+1)</f>
        <v/>
      </c>
      <c r="J353" s="123"/>
      <c r="K353" s="124" t="str">
        <f>IF(L353=0,"",MAX($K$342:K352)+1)</f>
        <v/>
      </c>
      <c r="L353" s="125"/>
    </row>
    <row r="354" spans="1:12" x14ac:dyDescent="0.35">
      <c r="A354" s="74" t="str">
        <f>PlanOverview!D85</f>
        <v/>
      </c>
      <c r="B354" s="100" t="str">
        <f>PlanOverview!E85</f>
        <v/>
      </c>
      <c r="C354" s="69" t="str">
        <f>IF(D354=0,"",MAX($C$342:C353)+1)</f>
        <v/>
      </c>
      <c r="D354" s="135"/>
      <c r="E354" s="120" t="str">
        <f>IF(F354=0,"",MAX($E$342:E353)+1)</f>
        <v/>
      </c>
      <c r="F354" s="121"/>
      <c r="G354" s="133" t="str">
        <f>IF(H354=0,"",MAX($G$342:G353)+1)</f>
        <v/>
      </c>
      <c r="H354" s="133"/>
      <c r="I354" s="123" t="str">
        <f>IF(J354=0,"",MAX($I$342:I353)+1)</f>
        <v/>
      </c>
      <c r="J354" s="123"/>
      <c r="K354" s="124" t="str">
        <f>IF(L354=0,"",MAX($K$342:K353)+1)</f>
        <v/>
      </c>
      <c r="L354" s="125"/>
    </row>
    <row r="355" spans="1:12" x14ac:dyDescent="0.35">
      <c r="A355" s="74" t="str">
        <f>PlanOverview!D86</f>
        <v/>
      </c>
      <c r="B355" s="100" t="str">
        <f>PlanOverview!E86</f>
        <v/>
      </c>
      <c r="C355" s="69" t="str">
        <f>IF(D355=0,"",MAX($C$342:C354)+1)</f>
        <v/>
      </c>
      <c r="D355" s="135"/>
      <c r="E355" s="120" t="str">
        <f>IF(F355=0,"",MAX($E$342:E354)+1)</f>
        <v/>
      </c>
      <c r="F355" s="121"/>
      <c r="G355" s="133" t="str">
        <f>IF(H355=0,"",MAX($G$342:G354)+1)</f>
        <v/>
      </c>
      <c r="H355" s="133"/>
      <c r="I355" s="123" t="str">
        <f>IF(J355=0,"",MAX($I$342:I354)+1)</f>
        <v/>
      </c>
      <c r="J355" s="123"/>
      <c r="K355" s="124" t="str">
        <f>IF(L355=0,"",MAX($K$342:K354)+1)</f>
        <v/>
      </c>
      <c r="L355" s="125"/>
    </row>
    <row r="356" spans="1:12" x14ac:dyDescent="0.35">
      <c r="A356" s="74" t="str">
        <f>PlanOverview!D87</f>
        <v/>
      </c>
      <c r="B356" s="100" t="str">
        <f>PlanOverview!E87</f>
        <v/>
      </c>
      <c r="C356" s="69" t="str">
        <f>IF(D356=0,"",MAX($C$342:C355)+1)</f>
        <v/>
      </c>
      <c r="D356" s="135"/>
      <c r="E356" s="120" t="str">
        <f>IF(F356=0,"",MAX($E$342:E355)+1)</f>
        <v/>
      </c>
      <c r="F356" s="121"/>
      <c r="G356" s="133" t="str">
        <f>IF(H356=0,"",MAX($G$342:G355)+1)</f>
        <v/>
      </c>
      <c r="H356" s="133"/>
      <c r="I356" s="123" t="str">
        <f>IF(J356=0,"",MAX($I$342:I355)+1)</f>
        <v/>
      </c>
      <c r="J356" s="123"/>
      <c r="K356" s="124" t="str">
        <f>IF(L356=0,"",MAX($K$342:K355)+1)</f>
        <v/>
      </c>
      <c r="L356" s="125"/>
    </row>
    <row r="357" spans="1:12" x14ac:dyDescent="0.35">
      <c r="A357" s="74" t="str">
        <f>PlanOverview!D88</f>
        <v/>
      </c>
      <c r="B357" s="100" t="str">
        <f>PlanOverview!E88</f>
        <v/>
      </c>
      <c r="C357" s="69" t="str">
        <f>IF(D357=0,"",MAX($C$342:C356)+1)</f>
        <v/>
      </c>
      <c r="D357" s="135"/>
      <c r="E357" s="120" t="str">
        <f>IF(F357=0,"",MAX($E$342:E356)+1)</f>
        <v/>
      </c>
      <c r="F357" s="121"/>
      <c r="G357" s="133" t="str">
        <f>IF(H357=0,"",MAX($G$342:G356)+1)</f>
        <v/>
      </c>
      <c r="H357" s="133"/>
      <c r="I357" s="123" t="str">
        <f>IF(J357=0,"",MAX($I$342:I356)+1)</f>
        <v/>
      </c>
      <c r="J357" s="123"/>
      <c r="K357" s="124" t="str">
        <f>IF(L357=0,"",MAX($K$342:K356)+1)</f>
        <v/>
      </c>
      <c r="L357" s="125"/>
    </row>
    <row r="358" spans="1:12" x14ac:dyDescent="0.35">
      <c r="A358" s="74" t="str">
        <f>PlanOverview!D89</f>
        <v/>
      </c>
      <c r="B358" s="100" t="str">
        <f>PlanOverview!E89</f>
        <v/>
      </c>
      <c r="C358" s="69" t="str">
        <f>IF(D358=0,"",MAX($C$342:C357)+1)</f>
        <v/>
      </c>
      <c r="D358" s="135"/>
      <c r="E358" s="120" t="str">
        <f>IF(F358=0,"",MAX($E$342:E357)+1)</f>
        <v/>
      </c>
      <c r="F358" s="121"/>
      <c r="G358" s="133" t="str">
        <f>IF(H358=0,"",MAX($G$342:G357)+1)</f>
        <v/>
      </c>
      <c r="H358" s="133"/>
      <c r="I358" s="123" t="str">
        <f>IF(J358=0,"",MAX($I$342:I357)+1)</f>
        <v/>
      </c>
      <c r="J358" s="123"/>
      <c r="K358" s="124" t="str">
        <f>IF(L358=0,"",MAX($K$342:K357)+1)</f>
        <v/>
      </c>
      <c r="L358" s="125"/>
    </row>
    <row r="359" spans="1:12" x14ac:dyDescent="0.35">
      <c r="A359" s="74" t="str">
        <f>PlanOverview!D90</f>
        <v/>
      </c>
      <c r="B359" s="100" t="str">
        <f>PlanOverview!E90</f>
        <v/>
      </c>
      <c r="C359" s="69" t="str">
        <f>IF(D359=0,"",MAX($C$342:C358)+1)</f>
        <v/>
      </c>
      <c r="D359" s="135"/>
      <c r="E359" s="120" t="str">
        <f>IF(F359=0,"",MAX($E$342:E358)+1)</f>
        <v/>
      </c>
      <c r="F359" s="121"/>
      <c r="G359" s="133" t="str">
        <f>IF(H359=0,"",MAX($G$342:G358)+1)</f>
        <v/>
      </c>
      <c r="H359" s="133"/>
      <c r="I359" s="123" t="str">
        <f>IF(J359=0,"",MAX($I$342:I358)+1)</f>
        <v/>
      </c>
      <c r="J359" s="123"/>
      <c r="K359" s="124" t="str">
        <f>IF(L359=0,"",MAX($K$342:K358)+1)</f>
        <v/>
      </c>
      <c r="L359" s="125"/>
    </row>
    <row r="360" spans="1:12" x14ac:dyDescent="0.35">
      <c r="A360" s="74" t="str">
        <f>PlanOverview!D91</f>
        <v/>
      </c>
      <c r="B360" s="100" t="str">
        <f>PlanOverview!E91</f>
        <v/>
      </c>
      <c r="C360" s="69" t="str">
        <f>IF(D360=0,"",MAX($C$342:C359)+1)</f>
        <v/>
      </c>
      <c r="D360" s="135"/>
      <c r="E360" s="120" t="str">
        <f>IF(F360=0,"",MAX($E$342:E359)+1)</f>
        <v/>
      </c>
      <c r="F360" s="121"/>
      <c r="G360" s="133" t="str">
        <f>IF(H360=0,"",MAX($G$342:G359)+1)</f>
        <v/>
      </c>
      <c r="H360" s="133"/>
      <c r="I360" s="123" t="str">
        <f>IF(J360=0,"",MAX($I$342:I359)+1)</f>
        <v/>
      </c>
      <c r="J360" s="123"/>
      <c r="K360" s="124" t="str">
        <f>IF(L360=0,"",MAX($K$342:K359)+1)</f>
        <v/>
      </c>
      <c r="L360" s="125"/>
    </row>
    <row r="361" spans="1:12" x14ac:dyDescent="0.35">
      <c r="A361" s="74" t="str">
        <f>PlanOverview!D92</f>
        <v/>
      </c>
      <c r="B361" s="100" t="str">
        <f>PlanOverview!E92</f>
        <v/>
      </c>
      <c r="C361" s="69" t="str">
        <f>IF(D361=0,"",MAX($C$342:C360)+1)</f>
        <v/>
      </c>
      <c r="D361" s="135"/>
      <c r="E361" s="120" t="str">
        <f>IF(F361=0,"",MAX($E$342:E360)+1)</f>
        <v/>
      </c>
      <c r="F361" s="121"/>
      <c r="G361" s="133" t="str">
        <f>IF(H361=0,"",MAX($G$342:G360)+1)</f>
        <v/>
      </c>
      <c r="H361" s="133"/>
      <c r="I361" s="123" t="str">
        <f>IF(J361=0,"",MAX($I$342:I360)+1)</f>
        <v/>
      </c>
      <c r="J361" s="123"/>
      <c r="K361" s="124" t="str">
        <f>IF(L361=0,"",MAX($K$342:K360)+1)</f>
        <v/>
      </c>
      <c r="L361" s="125"/>
    </row>
    <row r="362" spans="1:12" x14ac:dyDescent="0.35">
      <c r="A362" s="74" t="str">
        <f>PlanOverview!D93</f>
        <v/>
      </c>
      <c r="B362" s="100" t="str">
        <f>PlanOverview!E93</f>
        <v/>
      </c>
      <c r="C362" s="69" t="str">
        <f>IF(D362=0,"",MAX($C$342:C361)+1)</f>
        <v/>
      </c>
      <c r="D362" s="135"/>
      <c r="E362" s="120" t="str">
        <f>IF(F362=0,"",MAX($E$342:E361)+1)</f>
        <v/>
      </c>
      <c r="F362" s="121"/>
      <c r="G362" s="133" t="str">
        <f>IF(H362=0,"",MAX($G$342:G361)+1)</f>
        <v/>
      </c>
      <c r="H362" s="133"/>
      <c r="I362" s="123" t="str">
        <f>IF(J362=0,"",MAX($I$342:I361)+1)</f>
        <v/>
      </c>
      <c r="J362" s="123"/>
      <c r="K362" s="124" t="str">
        <f>IF(L362=0,"",MAX($K$342:K361)+1)</f>
        <v/>
      </c>
      <c r="L362" s="125"/>
    </row>
    <row r="363" spans="1:12" ht="15" thickBot="1" x14ac:dyDescent="0.4">
      <c r="A363" s="70" t="str">
        <f>PlanOverview!D94</f>
        <v/>
      </c>
      <c r="B363" s="71" t="str">
        <f>PlanOverview!E94</f>
        <v/>
      </c>
      <c r="C363" s="82" t="str">
        <f>IF(D363=0,"",MAX($C$342:C362)+1)</f>
        <v/>
      </c>
      <c r="D363" s="136"/>
      <c r="E363" s="127" t="str">
        <f>IF(F363=0,"",MAX($E$342:E362)+1)</f>
        <v/>
      </c>
      <c r="F363" s="128"/>
      <c r="G363" s="129" t="str">
        <f>IF(H363=0,"",MAX($G$342:G362)+1)</f>
        <v/>
      </c>
      <c r="H363" s="129"/>
      <c r="I363" s="130" t="str">
        <f>IF(J363=0,"",MAX($I$342:I362)+1)</f>
        <v/>
      </c>
      <c r="J363" s="130"/>
      <c r="K363" s="131" t="str">
        <f>IF(L363=0,"",MAX($K$342:K362)+1)</f>
        <v/>
      </c>
      <c r="L363" s="132"/>
    </row>
    <row r="364" spans="1:12" ht="15" thickTop="1" x14ac:dyDescent="0.35"/>
    <row r="365" spans="1:12" ht="15" thickBot="1" x14ac:dyDescent="0.4"/>
    <row r="366" spans="1:12" ht="16" thickTop="1" x14ac:dyDescent="0.35">
      <c r="A366" s="234" t="s">
        <v>246</v>
      </c>
      <c r="B366" s="251" t="str">
        <f>PlanOverview!H73</f>
        <v>MODULE 15 TITLE</v>
      </c>
      <c r="C366" s="86"/>
      <c r="D366" s="254" t="s">
        <v>24</v>
      </c>
      <c r="E366" s="255"/>
      <c r="F366" s="255"/>
      <c r="G366" s="255"/>
      <c r="H366" s="255"/>
      <c r="I366" s="255"/>
      <c r="J366" s="255"/>
      <c r="K366" s="255"/>
      <c r="L366" s="256"/>
    </row>
    <row r="367" spans="1:12" ht="15.5" x14ac:dyDescent="0.35">
      <c r="A367" s="235"/>
      <c r="B367" s="252"/>
      <c r="C367" s="95">
        <f>SUM(MAX(C369:C389),MAX(E369:E389),MAX(G369:G389),MAX(I369:I389),MAX(K369:K389))</f>
        <v>3</v>
      </c>
      <c r="D367" s="76" t="s">
        <v>26</v>
      </c>
      <c r="E367" s="90"/>
      <c r="F367" s="77" t="s">
        <v>27</v>
      </c>
      <c r="G367" s="78"/>
      <c r="H367" s="78" t="s">
        <v>28</v>
      </c>
      <c r="I367" s="79"/>
      <c r="J367" s="79" t="s">
        <v>29</v>
      </c>
      <c r="K367" s="92"/>
      <c r="L367" s="80" t="s">
        <v>30</v>
      </c>
    </row>
    <row r="368" spans="1:12" ht="16" thickBot="1" x14ac:dyDescent="0.4">
      <c r="A368" s="236"/>
      <c r="B368" s="253"/>
      <c r="C368" s="84"/>
      <c r="D368" s="94">
        <f>MAX(C369:C389)/$C367</f>
        <v>0.33333333333333331</v>
      </c>
      <c r="E368" s="91"/>
      <c r="F368" s="96">
        <f>MAX(E369:E389)/$C367</f>
        <v>0</v>
      </c>
      <c r="G368" s="33"/>
      <c r="H368" s="97">
        <f>MAX(G369:G389)/$C367</f>
        <v>0</v>
      </c>
      <c r="I368" s="32"/>
      <c r="J368" s="98">
        <f>MAX(I369:I389)/$C367</f>
        <v>0.33333333333333331</v>
      </c>
      <c r="K368" s="93"/>
      <c r="L368" s="99">
        <f>MAX(K369:K389)/$C367</f>
        <v>0.33333333333333331</v>
      </c>
    </row>
    <row r="369" spans="1:12" ht="58" x14ac:dyDescent="0.35">
      <c r="A369" s="74" t="str">
        <f>PlanOverview!G74</f>
        <v>LO2-C-D-3</v>
      </c>
      <c r="B369" s="75" t="str">
        <f>PlanOverview!H74</f>
        <v>Know the main ICT tools for screening and assessing clients' individual food preferences and individual food intake needs and wishes, be able to select the proper ones and be able to use them, complying with data privacy and confidentiality guidelines and in collaboration with health professionals</v>
      </c>
      <c r="C369" s="85">
        <f>IF(D369=0,"",MAX($C$368:C368)+1)</f>
        <v>1</v>
      </c>
      <c r="D369" s="110" t="s">
        <v>11</v>
      </c>
      <c r="E369" s="137" t="str">
        <f>IF(F369=0,"",MAX($E$368:E368)+1)</f>
        <v/>
      </c>
      <c r="F369" s="113"/>
      <c r="G369" s="114" t="str">
        <f>IF(H369=0,"",MAX($G$368:G368)+1)</f>
        <v/>
      </c>
      <c r="H369" s="114"/>
      <c r="I369" s="116" t="str">
        <f>IF(J369=0,"",MAX($I$368:I368)+1)</f>
        <v/>
      </c>
      <c r="J369" s="116"/>
      <c r="K369" s="117" t="str">
        <f>IF(L369=0,"",MAX($K$368:K368)+1)</f>
        <v/>
      </c>
      <c r="L369" s="118"/>
    </row>
    <row r="370" spans="1:12" ht="43.5" x14ac:dyDescent="0.35">
      <c r="A370" s="74" t="str">
        <f>PlanOverview!G75</f>
        <v>LO6-A-B-1</v>
      </c>
      <c r="B370" s="100" t="str">
        <f>PlanOverview!H75</f>
        <v>Know the main cooking techniques and select the appropriate ones for the different healthcare contexts in order to maintain the nutritional properties and maximize the nutritional value of the ingredients</v>
      </c>
      <c r="C370" s="69" t="str">
        <f>IF(D370=0,"",MAX($C$368:C369)+1)</f>
        <v/>
      </c>
      <c r="D370" s="135"/>
      <c r="E370" s="120" t="str">
        <f>IF(F370=0,"",MAX($E$368:E369)+1)</f>
        <v/>
      </c>
      <c r="F370" s="121"/>
      <c r="G370" s="133" t="str">
        <f>IF(H370=0,"",MAX($G$368:G369)+1)</f>
        <v/>
      </c>
      <c r="H370" s="133"/>
      <c r="I370" s="123">
        <f>IF(J370=0,"",MAX($I$368:I369)+1)</f>
        <v>1</v>
      </c>
      <c r="J370" s="123" t="s">
        <v>11</v>
      </c>
      <c r="K370" s="124">
        <f>IF(L370=0,"",MAX($K$368:K369)+1)</f>
        <v>1</v>
      </c>
      <c r="L370" s="125" t="s">
        <v>11</v>
      </c>
    </row>
    <row r="371" spans="1:12" x14ac:dyDescent="0.35">
      <c r="A371" s="74" t="str">
        <f>PlanOverview!G76</f>
        <v/>
      </c>
      <c r="B371" s="100" t="str">
        <f>PlanOverview!H76</f>
        <v/>
      </c>
      <c r="C371" s="69" t="str">
        <f>IF(D371=0,"",MAX($C$368:C370)+1)</f>
        <v/>
      </c>
      <c r="D371" s="135"/>
      <c r="E371" s="120" t="str">
        <f>IF(F371=0,"",MAX($E$368:E370)+1)</f>
        <v/>
      </c>
      <c r="F371" s="121"/>
      <c r="G371" s="133" t="str">
        <f>IF(H371=0,"",MAX($G$368:G370)+1)</f>
        <v/>
      </c>
      <c r="H371" s="133"/>
      <c r="I371" s="123" t="str">
        <f>IF(J371=0,"",MAX($I$368:I370)+1)</f>
        <v/>
      </c>
      <c r="J371" s="123"/>
      <c r="K371" s="124" t="str">
        <f>IF(L371=0,"",MAX($K$368:K370)+1)</f>
        <v/>
      </c>
      <c r="L371" s="125"/>
    </row>
    <row r="372" spans="1:12" x14ac:dyDescent="0.35">
      <c r="A372" s="74" t="str">
        <f>PlanOverview!G77</f>
        <v/>
      </c>
      <c r="B372" s="100" t="str">
        <f>PlanOverview!H77</f>
        <v/>
      </c>
      <c r="C372" s="69" t="str">
        <f>IF(D372=0,"",MAX($C$368:C371)+1)</f>
        <v/>
      </c>
      <c r="D372" s="135"/>
      <c r="E372" s="120" t="str">
        <f>IF(F372=0,"",MAX($E$368:E371)+1)</f>
        <v/>
      </c>
      <c r="F372" s="121"/>
      <c r="G372" s="133" t="str">
        <f>IF(H372=0,"",MAX($G$368:G371)+1)</f>
        <v/>
      </c>
      <c r="H372" s="133"/>
      <c r="I372" s="123" t="str">
        <f>IF(J372=0,"",MAX($I$368:I371)+1)</f>
        <v/>
      </c>
      <c r="J372" s="123"/>
      <c r="K372" s="124" t="str">
        <f>IF(L372=0,"",MAX($K$368:K371)+1)</f>
        <v/>
      </c>
      <c r="L372" s="125"/>
    </row>
    <row r="373" spans="1:12" x14ac:dyDescent="0.35">
      <c r="A373" s="74" t="str">
        <f>PlanOverview!G78</f>
        <v/>
      </c>
      <c r="B373" s="100" t="str">
        <f>PlanOverview!H78</f>
        <v/>
      </c>
      <c r="C373" s="69" t="str">
        <f>IF(D373=0,"",MAX($C$368:C372)+1)</f>
        <v/>
      </c>
      <c r="D373" s="135"/>
      <c r="E373" s="120" t="str">
        <f>IF(F373=0,"",MAX($E$368:E372)+1)</f>
        <v/>
      </c>
      <c r="F373" s="121"/>
      <c r="G373" s="133" t="str">
        <f>IF(H373=0,"",MAX($G$368:G372)+1)</f>
        <v/>
      </c>
      <c r="H373" s="133"/>
      <c r="I373" s="123" t="str">
        <f>IF(J373=0,"",MAX($I$368:I372)+1)</f>
        <v/>
      </c>
      <c r="J373" s="123"/>
      <c r="K373" s="124" t="str">
        <f>IF(L373=0,"",MAX($K$368:K372)+1)</f>
        <v/>
      </c>
      <c r="L373" s="125"/>
    </row>
    <row r="374" spans="1:12" x14ac:dyDescent="0.35">
      <c r="A374" s="74" t="str">
        <f>PlanOverview!G79</f>
        <v/>
      </c>
      <c r="B374" s="100" t="str">
        <f>PlanOverview!H79</f>
        <v/>
      </c>
      <c r="C374" s="69" t="str">
        <f>IF(D374=0,"",MAX($C$368:C373)+1)</f>
        <v/>
      </c>
      <c r="D374" s="135"/>
      <c r="E374" s="120" t="str">
        <f>IF(F374=0,"",MAX($E$368:E373)+1)</f>
        <v/>
      </c>
      <c r="F374" s="121"/>
      <c r="G374" s="133" t="str">
        <f>IF(H374=0,"",MAX($G$368:G373)+1)</f>
        <v/>
      </c>
      <c r="H374" s="133"/>
      <c r="I374" s="123" t="str">
        <f>IF(J374=0,"",MAX($I$368:I373)+1)</f>
        <v/>
      </c>
      <c r="J374" s="123"/>
      <c r="K374" s="124" t="str">
        <f>IF(L374=0,"",MAX($K$368:K373)+1)</f>
        <v/>
      </c>
      <c r="L374" s="125"/>
    </row>
    <row r="375" spans="1:12" x14ac:dyDescent="0.35">
      <c r="A375" s="74" t="str">
        <f>PlanOverview!G80</f>
        <v/>
      </c>
      <c r="B375" s="100" t="str">
        <f>PlanOverview!H80</f>
        <v/>
      </c>
      <c r="C375" s="69" t="str">
        <f>IF(D375=0,"",MAX($C$368:C374)+1)</f>
        <v/>
      </c>
      <c r="D375" s="135"/>
      <c r="E375" s="120" t="str">
        <f>IF(F375=0,"",MAX($E$368:E374)+1)</f>
        <v/>
      </c>
      <c r="F375" s="121"/>
      <c r="G375" s="133" t="str">
        <f>IF(H375=0,"",MAX($G$368:G374)+1)</f>
        <v/>
      </c>
      <c r="H375" s="133"/>
      <c r="I375" s="123" t="str">
        <f>IF(J375=0,"",MAX($I$368:I374)+1)</f>
        <v/>
      </c>
      <c r="J375" s="123"/>
      <c r="K375" s="124" t="str">
        <f>IF(L375=0,"",MAX($K$368:K374)+1)</f>
        <v/>
      </c>
      <c r="L375" s="125"/>
    </row>
    <row r="376" spans="1:12" x14ac:dyDescent="0.35">
      <c r="A376" s="74" t="str">
        <f>PlanOverview!G81</f>
        <v/>
      </c>
      <c r="B376" s="100" t="str">
        <f>PlanOverview!H81</f>
        <v/>
      </c>
      <c r="C376" s="69" t="str">
        <f>IF(D376=0,"",MAX($C$368:C375)+1)</f>
        <v/>
      </c>
      <c r="D376" s="135"/>
      <c r="E376" s="120" t="str">
        <f>IF(F376=0,"",MAX($E$368:E375)+1)</f>
        <v/>
      </c>
      <c r="F376" s="121"/>
      <c r="G376" s="133" t="str">
        <f>IF(H376=0,"",MAX($G$368:G375)+1)</f>
        <v/>
      </c>
      <c r="H376" s="133"/>
      <c r="I376" s="123" t="str">
        <f>IF(J376=0,"",MAX($I$368:I375)+1)</f>
        <v/>
      </c>
      <c r="J376" s="123"/>
      <c r="K376" s="124" t="str">
        <f>IF(L376=0,"",MAX($K$368:K375)+1)</f>
        <v/>
      </c>
      <c r="L376" s="125"/>
    </row>
    <row r="377" spans="1:12" x14ac:dyDescent="0.35">
      <c r="A377" s="74" t="str">
        <f>PlanOverview!G82</f>
        <v/>
      </c>
      <c r="B377" s="100" t="str">
        <f>PlanOverview!H82</f>
        <v/>
      </c>
      <c r="C377" s="69" t="str">
        <f>IF(D377=0,"",MAX($C$368:C376)+1)</f>
        <v/>
      </c>
      <c r="D377" s="135"/>
      <c r="E377" s="120" t="str">
        <f>IF(F377=0,"",MAX($E$368:E376)+1)</f>
        <v/>
      </c>
      <c r="F377" s="121"/>
      <c r="G377" s="133" t="str">
        <f>IF(H377=0,"",MAX($G$368:G376)+1)</f>
        <v/>
      </c>
      <c r="H377" s="133"/>
      <c r="I377" s="123" t="str">
        <f>IF(J377=0,"",MAX($I$368:I376)+1)</f>
        <v/>
      </c>
      <c r="J377" s="123"/>
      <c r="K377" s="124" t="str">
        <f>IF(L377=0,"",MAX($K$368:K376)+1)</f>
        <v/>
      </c>
      <c r="L377" s="125"/>
    </row>
    <row r="378" spans="1:12" x14ac:dyDescent="0.35">
      <c r="A378" s="74" t="str">
        <f>PlanOverview!G83</f>
        <v/>
      </c>
      <c r="B378" s="100" t="str">
        <f>PlanOverview!H83</f>
        <v/>
      </c>
      <c r="C378" s="69" t="str">
        <f>IF(D378=0,"",MAX($C$368:C377)+1)</f>
        <v/>
      </c>
      <c r="D378" s="135"/>
      <c r="E378" s="120" t="str">
        <f>IF(F378=0,"",MAX($E$368:E377)+1)</f>
        <v/>
      </c>
      <c r="F378" s="121"/>
      <c r="G378" s="133" t="str">
        <f>IF(H378=0,"",MAX($G$368:G377)+1)</f>
        <v/>
      </c>
      <c r="H378" s="133"/>
      <c r="I378" s="123" t="str">
        <f>IF(J378=0,"",MAX($I$368:I377)+1)</f>
        <v/>
      </c>
      <c r="J378" s="123"/>
      <c r="K378" s="124" t="str">
        <f>IF(L378=0,"",MAX($K$368:K377)+1)</f>
        <v/>
      </c>
      <c r="L378" s="125"/>
    </row>
    <row r="379" spans="1:12" x14ac:dyDescent="0.35">
      <c r="A379" s="74" t="str">
        <f>PlanOverview!G84</f>
        <v/>
      </c>
      <c r="B379" s="100" t="str">
        <f>PlanOverview!H84</f>
        <v/>
      </c>
      <c r="C379" s="69" t="str">
        <f>IF(D379=0,"",MAX($C$368:C378)+1)</f>
        <v/>
      </c>
      <c r="D379" s="135"/>
      <c r="E379" s="120" t="str">
        <f>IF(F379=0,"",MAX($E$368:E378)+1)</f>
        <v/>
      </c>
      <c r="F379" s="121"/>
      <c r="G379" s="133" t="str">
        <f>IF(H379=0,"",MAX($G$368:G378)+1)</f>
        <v/>
      </c>
      <c r="H379" s="133"/>
      <c r="I379" s="123" t="str">
        <f>IF(J379=0,"",MAX($I$368:I378)+1)</f>
        <v/>
      </c>
      <c r="J379" s="123"/>
      <c r="K379" s="124" t="str">
        <f>IF(L379=0,"",MAX($K$368:K378)+1)</f>
        <v/>
      </c>
      <c r="L379" s="125"/>
    </row>
    <row r="380" spans="1:12" x14ac:dyDescent="0.35">
      <c r="A380" s="74" t="str">
        <f>PlanOverview!G85</f>
        <v/>
      </c>
      <c r="B380" s="100" t="str">
        <f>PlanOverview!H85</f>
        <v/>
      </c>
      <c r="C380" s="69" t="str">
        <f>IF(D380=0,"",MAX($C$368:C379)+1)</f>
        <v/>
      </c>
      <c r="D380" s="135"/>
      <c r="E380" s="120" t="str">
        <f>IF(F380=0,"",MAX($E$368:E379)+1)</f>
        <v/>
      </c>
      <c r="F380" s="121"/>
      <c r="G380" s="133" t="str">
        <f>IF(H380=0,"",MAX($G$368:G379)+1)</f>
        <v/>
      </c>
      <c r="H380" s="133"/>
      <c r="I380" s="123" t="str">
        <f>IF(J380=0,"",MAX($I$368:I379)+1)</f>
        <v/>
      </c>
      <c r="J380" s="123"/>
      <c r="K380" s="124" t="str">
        <f>IF(L380=0,"",MAX($K$368:K379)+1)</f>
        <v/>
      </c>
      <c r="L380" s="125"/>
    </row>
    <row r="381" spans="1:12" x14ac:dyDescent="0.35">
      <c r="A381" s="74" t="str">
        <f>PlanOverview!G86</f>
        <v/>
      </c>
      <c r="B381" s="100" t="str">
        <f>PlanOverview!H86</f>
        <v/>
      </c>
      <c r="C381" s="69" t="str">
        <f>IF(D381=0,"",MAX($C$368:C380)+1)</f>
        <v/>
      </c>
      <c r="D381" s="135"/>
      <c r="E381" s="120" t="str">
        <f>IF(F381=0,"",MAX($E$368:E380)+1)</f>
        <v/>
      </c>
      <c r="F381" s="121"/>
      <c r="G381" s="133" t="str">
        <f>IF(H381=0,"",MAX($G$368:G380)+1)</f>
        <v/>
      </c>
      <c r="H381" s="133"/>
      <c r="I381" s="123" t="str">
        <f>IF(J381=0,"",MAX($I$368:I380)+1)</f>
        <v/>
      </c>
      <c r="J381" s="123"/>
      <c r="K381" s="124" t="str">
        <f>IF(L381=0,"",MAX($K$368:K380)+1)</f>
        <v/>
      </c>
      <c r="L381" s="125"/>
    </row>
    <row r="382" spans="1:12" x14ac:dyDescent="0.35">
      <c r="A382" s="74" t="str">
        <f>PlanOverview!G87</f>
        <v/>
      </c>
      <c r="B382" s="100" t="str">
        <f>PlanOverview!H87</f>
        <v/>
      </c>
      <c r="C382" s="69" t="str">
        <f>IF(D382=0,"",MAX($C$368:C381)+1)</f>
        <v/>
      </c>
      <c r="D382" s="135"/>
      <c r="E382" s="120" t="str">
        <f>IF(F382=0,"",MAX($E$368:E381)+1)</f>
        <v/>
      </c>
      <c r="F382" s="121"/>
      <c r="G382" s="133" t="str">
        <f>IF(H382=0,"",MAX($G$368:G381)+1)</f>
        <v/>
      </c>
      <c r="H382" s="133"/>
      <c r="I382" s="123" t="str">
        <f>IF(J382=0,"",MAX($I$368:I381)+1)</f>
        <v/>
      </c>
      <c r="J382" s="123"/>
      <c r="K382" s="124" t="str">
        <f>IF(L382=0,"",MAX($K$368:K381)+1)</f>
        <v/>
      </c>
      <c r="L382" s="125"/>
    </row>
    <row r="383" spans="1:12" x14ac:dyDescent="0.35">
      <c r="A383" s="74" t="str">
        <f>PlanOverview!G88</f>
        <v/>
      </c>
      <c r="B383" s="100" t="str">
        <f>PlanOverview!H88</f>
        <v/>
      </c>
      <c r="C383" s="69" t="str">
        <f>IF(D383=0,"",MAX($C$368:C382)+1)</f>
        <v/>
      </c>
      <c r="D383" s="135"/>
      <c r="E383" s="120" t="str">
        <f>IF(F383=0,"",MAX($E$368:E382)+1)</f>
        <v/>
      </c>
      <c r="F383" s="121"/>
      <c r="G383" s="133" t="str">
        <f>IF(H383=0,"",MAX($G$368:G382)+1)</f>
        <v/>
      </c>
      <c r="H383" s="133"/>
      <c r="I383" s="123" t="str">
        <f>IF(J383=0,"",MAX($I$368:I382)+1)</f>
        <v/>
      </c>
      <c r="J383" s="123"/>
      <c r="K383" s="124" t="str">
        <f>IF(L383=0,"",MAX($K$368:K382)+1)</f>
        <v/>
      </c>
      <c r="L383" s="125"/>
    </row>
    <row r="384" spans="1:12" x14ac:dyDescent="0.35">
      <c r="A384" s="74" t="str">
        <f>PlanOverview!G89</f>
        <v/>
      </c>
      <c r="B384" s="100" t="str">
        <f>PlanOverview!H89</f>
        <v/>
      </c>
      <c r="C384" s="69" t="str">
        <f>IF(D384=0,"",MAX($C$368:C383)+1)</f>
        <v/>
      </c>
      <c r="D384" s="135"/>
      <c r="E384" s="120" t="str">
        <f>IF(F384=0,"",MAX($E$368:E383)+1)</f>
        <v/>
      </c>
      <c r="F384" s="121"/>
      <c r="G384" s="133" t="str">
        <f>IF(H384=0,"",MAX($G$368:G383)+1)</f>
        <v/>
      </c>
      <c r="H384" s="133"/>
      <c r="I384" s="123" t="str">
        <f>IF(J384=0,"",MAX($I$368:I383)+1)</f>
        <v/>
      </c>
      <c r="J384" s="123"/>
      <c r="K384" s="124" t="str">
        <f>IF(L384=0,"",MAX($K$368:K383)+1)</f>
        <v/>
      </c>
      <c r="L384" s="125"/>
    </row>
    <row r="385" spans="1:12" x14ac:dyDescent="0.35">
      <c r="A385" s="74" t="str">
        <f>PlanOverview!G90</f>
        <v/>
      </c>
      <c r="B385" s="100" t="str">
        <f>PlanOverview!H90</f>
        <v/>
      </c>
      <c r="C385" s="69" t="str">
        <f>IF(D385=0,"",MAX($C$368:C384)+1)</f>
        <v/>
      </c>
      <c r="D385" s="135"/>
      <c r="E385" s="120" t="str">
        <f>IF(F385=0,"",MAX($E$368:E384)+1)</f>
        <v/>
      </c>
      <c r="F385" s="121"/>
      <c r="G385" s="133" t="str">
        <f>IF(H385=0,"",MAX($G$368:G384)+1)</f>
        <v/>
      </c>
      <c r="H385" s="133"/>
      <c r="I385" s="123" t="str">
        <f>IF(J385=0,"",MAX($I$368:I384)+1)</f>
        <v/>
      </c>
      <c r="J385" s="123"/>
      <c r="K385" s="124" t="str">
        <f>IF(L385=0,"",MAX($K$368:K384)+1)</f>
        <v/>
      </c>
      <c r="L385" s="125"/>
    </row>
    <row r="386" spans="1:12" x14ac:dyDescent="0.35">
      <c r="A386" s="74" t="str">
        <f>PlanOverview!G91</f>
        <v/>
      </c>
      <c r="B386" s="100" t="str">
        <f>PlanOverview!H91</f>
        <v/>
      </c>
      <c r="C386" s="69" t="str">
        <f>IF(D386=0,"",MAX($C$368:C385)+1)</f>
        <v/>
      </c>
      <c r="D386" s="135"/>
      <c r="E386" s="120" t="str">
        <f>IF(F386=0,"",MAX($E$368:E385)+1)</f>
        <v/>
      </c>
      <c r="F386" s="121"/>
      <c r="G386" s="133" t="str">
        <f>IF(H386=0,"",MAX($G$368:G385)+1)</f>
        <v/>
      </c>
      <c r="H386" s="133"/>
      <c r="I386" s="123" t="str">
        <f>IF(J386=0,"",MAX($I$368:I385)+1)</f>
        <v/>
      </c>
      <c r="J386" s="123"/>
      <c r="K386" s="124" t="str">
        <f>IF(L386=0,"",MAX($K$368:K385)+1)</f>
        <v/>
      </c>
      <c r="L386" s="125"/>
    </row>
    <row r="387" spans="1:12" x14ac:dyDescent="0.35">
      <c r="A387" s="74" t="str">
        <f>PlanOverview!G92</f>
        <v/>
      </c>
      <c r="B387" s="100" t="str">
        <f>PlanOverview!H92</f>
        <v/>
      </c>
      <c r="C387" s="69" t="str">
        <f>IF(D387=0,"",MAX($C$368:C386)+1)</f>
        <v/>
      </c>
      <c r="D387" s="135"/>
      <c r="E387" s="120" t="str">
        <f>IF(F387=0,"",MAX($E$368:E386)+1)</f>
        <v/>
      </c>
      <c r="F387" s="121"/>
      <c r="G387" s="133" t="str">
        <f>IF(H387=0,"",MAX($G$368:G386)+1)</f>
        <v/>
      </c>
      <c r="H387" s="133"/>
      <c r="I387" s="123" t="str">
        <f>IF(J387=0,"",MAX($I$368:I386)+1)</f>
        <v/>
      </c>
      <c r="J387" s="123"/>
      <c r="K387" s="124" t="str">
        <f>IF(L387=0,"",MAX($K$368:K386)+1)</f>
        <v/>
      </c>
      <c r="L387" s="125"/>
    </row>
    <row r="388" spans="1:12" x14ac:dyDescent="0.35">
      <c r="A388" s="74" t="str">
        <f>PlanOverview!G93</f>
        <v/>
      </c>
      <c r="B388" s="100" t="str">
        <f>PlanOverview!H93</f>
        <v/>
      </c>
      <c r="C388" s="69" t="str">
        <f>IF(D388=0,"",MAX($C$368:C387)+1)</f>
        <v/>
      </c>
      <c r="D388" s="135"/>
      <c r="E388" s="120" t="str">
        <f>IF(F388=0,"",MAX($E$368:E387)+1)</f>
        <v/>
      </c>
      <c r="F388" s="121"/>
      <c r="G388" s="133" t="str">
        <f>IF(H388=0,"",MAX($G$368:G387)+1)</f>
        <v/>
      </c>
      <c r="H388" s="133"/>
      <c r="I388" s="123" t="str">
        <f>IF(J388=0,"",MAX($I$368:I387)+1)</f>
        <v/>
      </c>
      <c r="J388" s="123"/>
      <c r="K388" s="124" t="str">
        <f>IF(L388=0,"",MAX($K$368:K387)+1)</f>
        <v/>
      </c>
      <c r="L388" s="125"/>
    </row>
    <row r="389" spans="1:12" ht="15" thickBot="1" x14ac:dyDescent="0.4">
      <c r="A389" s="70" t="str">
        <f>PlanOverview!G94</f>
        <v/>
      </c>
      <c r="B389" s="71" t="str">
        <f>PlanOverview!H94</f>
        <v/>
      </c>
      <c r="C389" s="82" t="str">
        <f>IF(D389=0,"",MAX($C$368:C388)+1)</f>
        <v/>
      </c>
      <c r="D389" s="136"/>
      <c r="E389" s="127" t="str">
        <f>IF(F389=0,"",MAX($E$368:E388)+1)</f>
        <v/>
      </c>
      <c r="F389" s="128"/>
      <c r="G389" s="129" t="str">
        <f>IF(H389=0,"",MAX($G$368:G388)+1)</f>
        <v/>
      </c>
      <c r="H389" s="129"/>
      <c r="I389" s="130" t="str">
        <f>IF(J389=0,"",MAX($I$368:I388)+1)</f>
        <v/>
      </c>
      <c r="J389" s="130"/>
      <c r="K389" s="131" t="str">
        <f>IF(L389=0,"",MAX($K$368:K388)+1)</f>
        <v/>
      </c>
      <c r="L389" s="132"/>
    </row>
    <row r="390" spans="1:12" ht="15" thickTop="1" x14ac:dyDescent="0.35"/>
  </sheetData>
  <sheetProtection formatCells="0" formatColumns="0" formatRows="0"/>
  <mergeCells count="46">
    <mergeCell ref="A366:A368"/>
    <mergeCell ref="B366:B368"/>
    <mergeCell ref="D366:L366"/>
    <mergeCell ref="A314:A316"/>
    <mergeCell ref="B314:B316"/>
    <mergeCell ref="D314:L314"/>
    <mergeCell ref="A340:A342"/>
    <mergeCell ref="B340:B342"/>
    <mergeCell ref="D340:L340"/>
    <mergeCell ref="A210:A212"/>
    <mergeCell ref="B210:B212"/>
    <mergeCell ref="D210:L210"/>
    <mergeCell ref="A236:A238"/>
    <mergeCell ref="B236:B238"/>
    <mergeCell ref="D236:L236"/>
    <mergeCell ref="A262:A264"/>
    <mergeCell ref="B262:B264"/>
    <mergeCell ref="D262:L262"/>
    <mergeCell ref="A288:A290"/>
    <mergeCell ref="B288:B290"/>
    <mergeCell ref="D288:L288"/>
    <mergeCell ref="A158:A160"/>
    <mergeCell ref="B158:B160"/>
    <mergeCell ref="D158:L158"/>
    <mergeCell ref="A184:A186"/>
    <mergeCell ref="B184:B186"/>
    <mergeCell ref="D184:L184"/>
    <mergeCell ref="A106:A108"/>
    <mergeCell ref="B106:B108"/>
    <mergeCell ref="D106:L106"/>
    <mergeCell ref="A132:A134"/>
    <mergeCell ref="B132:B134"/>
    <mergeCell ref="D132:L132"/>
    <mergeCell ref="D2:L2"/>
    <mergeCell ref="A1:L1"/>
    <mergeCell ref="A28:A30"/>
    <mergeCell ref="B28:B30"/>
    <mergeCell ref="D28:L28"/>
    <mergeCell ref="A2:A4"/>
    <mergeCell ref="B2:B4"/>
    <mergeCell ref="A54:A56"/>
    <mergeCell ref="B54:B56"/>
    <mergeCell ref="D54:L54"/>
    <mergeCell ref="A80:A82"/>
    <mergeCell ref="B80:B82"/>
    <mergeCell ref="D80:L8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21"/>
  <sheetViews>
    <sheetView workbookViewId="0">
      <selection activeCell="C22" sqref="C22"/>
    </sheetView>
  </sheetViews>
  <sheetFormatPr defaultRowHeight="14.5" x14ac:dyDescent="0.35"/>
  <cols>
    <col min="1" max="3" width="17.1796875" customWidth="1"/>
    <col min="4" max="4" width="13.453125" customWidth="1"/>
    <col min="5" max="5" width="13.1796875" customWidth="1"/>
  </cols>
  <sheetData>
    <row r="1" spans="1:4" ht="29" x14ac:dyDescent="0.35">
      <c r="A1" s="257" t="s">
        <v>6</v>
      </c>
      <c r="B1" s="258"/>
      <c r="C1" s="2"/>
      <c r="D1" s="2" t="s">
        <v>0</v>
      </c>
    </row>
    <row r="2" spans="1:4" x14ac:dyDescent="0.35">
      <c r="A2" s="12" t="s">
        <v>12</v>
      </c>
      <c r="B2" s="13"/>
      <c r="C2" s="3"/>
      <c r="D2" s="3" t="s">
        <v>7</v>
      </c>
    </row>
    <row r="3" spans="1:4" ht="15" thickBot="1" x14ac:dyDescent="0.4">
      <c r="A3" s="14" t="s">
        <v>9</v>
      </c>
      <c r="B3" s="15"/>
      <c r="C3" s="3"/>
      <c r="D3" s="4" t="s">
        <v>31</v>
      </c>
    </row>
    <row r="4" spans="1:4" ht="15" thickBot="1" x14ac:dyDescent="0.4">
      <c r="C4" s="10"/>
    </row>
    <row r="5" spans="1:4" x14ac:dyDescent="0.35">
      <c r="A5" s="7" t="s">
        <v>13</v>
      </c>
      <c r="B5" s="10"/>
      <c r="C5" s="10"/>
    </row>
    <row r="6" spans="1:4" x14ac:dyDescent="0.35">
      <c r="A6" s="8" t="s">
        <v>8</v>
      </c>
      <c r="B6" s="10"/>
      <c r="C6" s="10"/>
    </row>
    <row r="7" spans="1:4" x14ac:dyDescent="0.35">
      <c r="A7" s="8" t="s">
        <v>10</v>
      </c>
      <c r="B7" s="10"/>
      <c r="C7" s="10"/>
    </row>
    <row r="8" spans="1:4" x14ac:dyDescent="0.35">
      <c r="A8" s="8" t="s">
        <v>14</v>
      </c>
      <c r="B8" s="10"/>
      <c r="C8" s="10"/>
    </row>
    <row r="9" spans="1:4" x14ac:dyDescent="0.35">
      <c r="A9" s="8" t="s">
        <v>15</v>
      </c>
      <c r="B9" s="10"/>
      <c r="C9" s="10"/>
    </row>
    <row r="10" spans="1:4" x14ac:dyDescent="0.35">
      <c r="A10" s="8" t="s">
        <v>16</v>
      </c>
      <c r="B10" s="10"/>
      <c r="C10" s="10"/>
    </row>
    <row r="11" spans="1:4" x14ac:dyDescent="0.35">
      <c r="A11" s="30" t="s">
        <v>17</v>
      </c>
      <c r="B11" s="10"/>
      <c r="C11" s="10"/>
    </row>
    <row r="12" spans="1:4" x14ac:dyDescent="0.35">
      <c r="A12" s="30" t="s">
        <v>18</v>
      </c>
      <c r="B12" s="10"/>
      <c r="C12" s="10"/>
    </row>
    <row r="13" spans="1:4" x14ac:dyDescent="0.35">
      <c r="A13" s="30" t="s">
        <v>19</v>
      </c>
      <c r="B13" s="10"/>
      <c r="C13" s="10"/>
    </row>
    <row r="14" spans="1:4" x14ac:dyDescent="0.35">
      <c r="A14" s="30" t="s">
        <v>20</v>
      </c>
      <c r="B14" s="10"/>
      <c r="C14" s="10"/>
    </row>
    <row r="15" spans="1:4" x14ac:dyDescent="0.35">
      <c r="A15" s="30" t="s">
        <v>21</v>
      </c>
      <c r="B15" s="10"/>
      <c r="C15" s="10"/>
    </row>
    <row r="16" spans="1:4" x14ac:dyDescent="0.35">
      <c r="A16" s="30" t="s">
        <v>242</v>
      </c>
      <c r="B16" s="10"/>
      <c r="C16" s="10"/>
    </row>
    <row r="17" spans="1:3" x14ac:dyDescent="0.35">
      <c r="A17" s="30" t="s">
        <v>243</v>
      </c>
      <c r="B17" s="10"/>
      <c r="C17" s="10"/>
    </row>
    <row r="18" spans="1:3" x14ac:dyDescent="0.35">
      <c r="A18" s="30" t="s">
        <v>244</v>
      </c>
      <c r="B18" s="10"/>
      <c r="C18" s="10"/>
    </row>
    <row r="19" spans="1:3" x14ac:dyDescent="0.35">
      <c r="A19" s="30" t="s">
        <v>245</v>
      </c>
      <c r="B19" s="10"/>
      <c r="C19" s="10"/>
    </row>
    <row r="20" spans="1:3" x14ac:dyDescent="0.35">
      <c r="A20" s="30" t="s">
        <v>246</v>
      </c>
      <c r="B20" s="10"/>
      <c r="C20" s="10"/>
    </row>
    <row r="21" spans="1:3" ht="15" thickBot="1" x14ac:dyDescent="0.4">
      <c r="A21" s="9"/>
    </row>
  </sheetData>
  <mergeCells count="1">
    <mergeCell ref="A1:B1"/>
  </mergeCells>
  <phoneticPr fontId="12"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47bb1d8-f3aa-4b16-9beb-6345f3765ce4" xsi:nil="true"/>
    <lcf76f155ced4ddcb4097134ff3c332f xmlns="f8b75248-d642-4909-b3f4-666f378364a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26427956DD2A9489A06604E386F638D" ma:contentTypeVersion="14" ma:contentTypeDescription="Creare un nuovo documento." ma:contentTypeScope="" ma:versionID="e1be7ad93cef09f427dadf7528c0bb16">
  <xsd:schema xmlns:xsd="http://www.w3.org/2001/XMLSchema" xmlns:xs="http://www.w3.org/2001/XMLSchema" xmlns:p="http://schemas.microsoft.com/office/2006/metadata/properties" xmlns:ns2="f8b75248-d642-4909-b3f4-666f378364ae" xmlns:ns3="b47bb1d8-f3aa-4b16-9beb-6345f3765ce4" targetNamespace="http://schemas.microsoft.com/office/2006/metadata/properties" ma:root="true" ma:fieldsID="0755363d72e2b0ce881cce5e65e21e60" ns2:_="" ns3:_="">
    <xsd:import namespace="f8b75248-d642-4909-b3f4-666f378364ae"/>
    <xsd:import namespace="b47bb1d8-f3aa-4b16-9beb-6345f3765c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b75248-d642-4909-b3f4-666f378364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947c4d91-babd-41c7-9c43-66e1163301a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47bb1d8-f3aa-4b16-9beb-6345f3765ce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e1572e3-9706-4f5c-b3d8-90653a1d9b88}" ma:internalName="TaxCatchAll" ma:showField="CatchAllData" ma:web="b47bb1d8-f3aa-4b16-9beb-6345f3765c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155F87-B62B-4974-B5C9-62599E247039}">
  <ds:schemaRefs>
    <ds:schemaRef ds:uri="http://schemas.microsoft.com/sharepoint/v3/contenttype/forms"/>
  </ds:schemaRefs>
</ds:datastoreItem>
</file>

<file path=customXml/itemProps2.xml><?xml version="1.0" encoding="utf-8"?>
<ds:datastoreItem xmlns:ds="http://schemas.openxmlformats.org/officeDocument/2006/customXml" ds:itemID="{C0B187AB-2601-419C-BDB0-6C186A98838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0F131DD-31A9-4BCD-929C-6966FEC74FD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CREDITS</vt:lpstr>
      <vt:lpstr>LOs' names</vt:lpstr>
      <vt:lpstr>Flexibility_Table</vt:lpstr>
      <vt:lpstr>ECVET OVERVIEW</vt:lpstr>
      <vt:lpstr>PlanOverview</vt:lpstr>
      <vt:lpstr>assessment-scaffolding</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2022-04-11T07:04:20Z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0x010100726427956DD2A9489A06604E386F638D</vt:lpwstr>
  </property>
  <property fmtid="{D5CDD505-2E9C-101B-9397-08002B2CF9AE}" pid="3" name="MediaServiceImageTags">
    <vt:lpwstr/>
  </property>
</Properties>
</file>